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<sst xmlns="http://schemas.openxmlformats.org/spreadsheetml/2006/main" count="429" uniqueCount="363">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</sst>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115</v>
      </c>
      <c r="B1" s="407"/>
      <c r="C1" s="407"/>
      <c r="D1" s="407"/>
      <c r="E1" s="407"/>
    </row>
    <row r="2" spans="1:5" ht="18.75" customHeight="1" thickTop="1">
      <c r="A2" s="408" t="s">
        <v>357</v>
      </c>
      <c r="B2" s="409"/>
      <c r="C2" s="409"/>
      <c r="D2" s="409"/>
      <c r="E2" s="409"/>
    </row>
    <row r="3" spans="1:5" s="16" customFormat="1" ht="8.1" customHeight="1">
      <c r="A3" s="410"/>
      <c r="B3" s="410"/>
      <c r="C3" s="410"/>
      <c r="D3" s="41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109</v>
      </c>
      <c r="B16" s="411"/>
      <c r="C16" s="411"/>
      <c r="D16" s="411"/>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6" t="s">
        <v>113</v>
      </c>
      <c r="D25" s="412"/>
      <c r="E25" s="36"/>
    </row>
    <row r="26" spans="1:5" ht="63.6" customHeight="1" thickBot="1">
      <c r="A26" s="24"/>
      <c r="C26" s="406"/>
      <c r="D26" s="412"/>
      <c r="E26" s="37"/>
    </row>
    <row r="27" spans="1:5" ht="63.6" customHeight="1">
      <c r="A27" s="24"/>
      <c r="C27" s="406" t="s">
        <v>114</v>
      </c>
      <c r="D27" s="35"/>
      <c r="E27" s="36"/>
    </row>
    <row r="28" spans="1:5" ht="63.6" customHeight="1" thickBot="1">
      <c r="A28" s="24"/>
      <c r="C28" s="406"/>
      <c r="D28" s="35"/>
      <c r="E28" s="37"/>
    </row>
    <row r="29" spans="1:5">
      <c r="A29" s="24"/>
      <c r="B29" s="25"/>
      <c r="D29" s="25"/>
    </row>
    <row r="30" spans="1:5" s="289" customFormat="1" ht="17.25">
      <c r="A30" s="403" t="s">
        <v>191</v>
      </c>
      <c r="B30" s="403"/>
      <c r="C30" s="403"/>
      <c r="D30" s="403"/>
    </row>
    <row r="31" spans="1:5" s="289" customFormat="1" ht="17.25">
      <c r="A31" s="404" t="s">
        <v>192</v>
      </c>
      <c r="B31" s="404"/>
      <c r="C31" s="404"/>
      <c r="D31" s="404"/>
      <c r="E31" s="404"/>
    </row>
    <row r="32" spans="1:5" s="289" customFormat="1" ht="35.25" customHeight="1">
      <c r="A32" s="404" t="s">
        <v>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59</v>
      </c>
    </row>
    <row r="17" spans="1:29" ht="20.100000000000001" customHeight="1" thickBot="1">
      <c r="A17" s="74"/>
      <c r="B17" s="381" t="s">
        <v>60</v>
      </c>
      <c r="C17" s="413" t="s">
        <v>61</v>
      </c>
      <c r="D17" s="413"/>
      <c r="E17" s="413"/>
      <c r="F17" s="413"/>
      <c r="G17" s="413"/>
      <c r="H17" s="413"/>
      <c r="I17" s="413"/>
      <c r="J17" s="413"/>
      <c r="K17" s="413"/>
      <c r="L17" s="414"/>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70</v>
      </c>
      <c r="C31" s="454" t="s">
        <v>71</v>
      </c>
      <c r="D31" s="454"/>
      <c r="E31" s="454"/>
      <c r="F31" s="454"/>
      <c r="G31" s="454"/>
      <c r="H31" s="454"/>
      <c r="I31" s="454"/>
      <c r="J31" s="454"/>
      <c r="K31" s="454"/>
      <c r="L31" s="454"/>
      <c r="M31" s="454" t="s">
        <v>72</v>
      </c>
      <c r="N31" s="454"/>
      <c r="O31" s="454"/>
      <c r="P31" s="454"/>
      <c r="Q31" s="454"/>
      <c r="R31" s="446" t="s">
        <v>95</v>
      </c>
      <c r="S31" s="447"/>
      <c r="T31" s="447"/>
      <c r="U31" s="447"/>
      <c r="V31" s="447"/>
      <c r="W31" s="448"/>
      <c r="X31" s="454" t="s">
        <v>73</v>
      </c>
      <c r="Y31" s="454" t="s">
        <v>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96</v>
      </c>
      <c r="S32" s="444"/>
      <c r="T32" s="444"/>
      <c r="U32" s="444"/>
      <c r="V32" s="444"/>
      <c r="W32" s="381" t="s">
        <v>97</v>
      </c>
      <c r="X32" s="444"/>
      <c r="Y32" s="444"/>
      <c r="Z32" s="14"/>
      <c r="AA32" s="14"/>
    </row>
    <row r="33" spans="1:27" ht="38.25" customHeight="1">
      <c r="A33" s="74"/>
      <c r="B33" s="89">
        <v>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B33+1</f>
        <v>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B34+1</f>
        <v>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4" t="s">
        <v>43</v>
      </c>
      <c r="Z1" s="494"/>
      <c r="AA1" s="494"/>
      <c r="AB1" s="494"/>
      <c r="AC1" s="494" t="str">
        <f>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53</v>
      </c>
      <c r="B8" s="465"/>
      <c r="C8" s="465"/>
      <c r="D8" s="465"/>
      <c r="E8" s="465"/>
      <c r="F8" s="465"/>
      <c r="G8" s="466" t="str">
        <f>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52</v>
      </c>
      <c r="B9" s="514"/>
      <c r="C9" s="514"/>
      <c r="D9" s="514"/>
      <c r="E9" s="514"/>
      <c r="F9" s="514"/>
      <c r="G9" s="469" t="str">
        <f>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48</v>
      </c>
      <c r="B10" s="509"/>
      <c r="C10" s="509"/>
      <c r="D10" s="509"/>
      <c r="E10" s="509"/>
      <c r="F10" s="509"/>
      <c r="G10" s="100" t="s">
        <v>1</v>
      </c>
      <c r="H10" s="515" t="str">
        <f>IF(基本情報入力シート!AC17="","",基本情報入力シート!AC17)</f>
        <v>－</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0</v>
      </c>
      <c r="B13" s="463"/>
      <c r="C13" s="463"/>
      <c r="D13" s="463"/>
      <c r="E13" s="463"/>
      <c r="F13" s="463"/>
      <c r="G13" s="472" t="str">
        <f>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356</v>
      </c>
      <c r="T24" s="491"/>
      <c r="U24" s="491"/>
      <c r="V24" s="491"/>
      <c r="W24" s="491"/>
      <c r="X24" s="491"/>
      <c r="Y24" s="491"/>
      <c r="Z24" s="491"/>
      <c r="AA24" s="492"/>
      <c r="AB24" s="491" t="s">
        <v>203</v>
      </c>
      <c r="AC24" s="491"/>
      <c r="AD24" s="491"/>
      <c r="AE24" s="491"/>
      <c r="AF24" s="491"/>
      <c r="AG24" s="491"/>
      <c r="AH24" s="491"/>
      <c r="AI24" s="491"/>
      <c r="AJ24" s="492"/>
      <c r="AL24" s="455" t="s">
        <v>211</v>
      </c>
      <c r="AM24" s="459"/>
      <c r="AU24" s="43"/>
    </row>
    <row r="25" spans="1:50" s="42" customFormat="1" ht="15" customHeight="1" thickBot="1">
      <c r="A25" s="136" t="s">
        <v>29</v>
      </c>
      <c r="B25" s="137" t="s">
        <v>25</v>
      </c>
      <c r="C25" s="138"/>
      <c r="D25" s="485" t="str">
        <f>IF($AF$3=0,"",AF3)</f>
        <v/>
      </c>
      <c r="E25" s="485"/>
      <c r="F25" s="138" t="s">
        <v>132</v>
      </c>
      <c r="G25" s="138"/>
      <c r="H25" s="138"/>
      <c r="I25" s="138"/>
      <c r="J25" s="138"/>
      <c r="K25" s="139"/>
      <c r="L25" s="139"/>
      <c r="M25" s="139"/>
      <c r="N25" s="139"/>
      <c r="O25" s="139"/>
      <c r="P25" s="139"/>
      <c r="Q25" s="139"/>
      <c r="R25" s="139"/>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1" t="str">
        <f>IF(S27="","",(S27-S32))</f>
        <v/>
      </c>
      <c r="T26" s="502"/>
      <c r="U26" s="502"/>
      <c r="V26" s="502"/>
      <c r="W26" s="502"/>
      <c r="X26" s="502"/>
      <c r="Y26" s="502"/>
      <c r="Z26" s="465" t="s">
        <v>4</v>
      </c>
      <c r="AA26" s="516"/>
      <c r="AB26" s="501" t="str">
        <f>IF(AB27="","",(AB27-AB32))</f>
        <v/>
      </c>
      <c r="AC26" s="502"/>
      <c r="AD26" s="502"/>
      <c r="AE26" s="502"/>
      <c r="AF26" s="502"/>
      <c r="AG26" s="502"/>
      <c r="AH26" s="502"/>
      <c r="AI26" s="465" t="s">
        <v>4</v>
      </c>
      <c r="AJ26" s="516"/>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43"/>
    </row>
    <row r="28" spans="1:50" s="42" customFormat="1" ht="15" customHeight="1">
      <c r="A28" s="145"/>
      <c r="B28" s="149"/>
      <c r="C28" s="574" t="s">
        <v>197</v>
      </c>
      <c r="D28" s="575"/>
      <c r="E28" s="575"/>
      <c r="F28" s="575"/>
      <c r="G28" s="575"/>
      <c r="H28" s="575"/>
      <c r="I28" s="575"/>
      <c r="J28" s="575"/>
      <c r="K28" s="575"/>
      <c r="L28" s="575"/>
      <c r="M28" s="575"/>
      <c r="N28" s="575"/>
      <c r="O28" s="575"/>
      <c r="P28" s="575"/>
      <c r="Q28" s="575"/>
      <c r="R28" s="576"/>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43"/>
    </row>
    <row r="29" spans="1:50" s="42" customFormat="1" ht="15" customHeight="1">
      <c r="A29" s="145"/>
      <c r="B29" s="150"/>
      <c r="C29" s="574" t="s">
        <v>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43"/>
    </row>
    <row r="30" spans="1:50" s="42" customFormat="1" ht="21.75" customHeight="1">
      <c r="A30" s="145"/>
      <c r="B30" s="150"/>
      <c r="C30" s="478" t="s">
        <v>361</v>
      </c>
      <c r="D30" s="479"/>
      <c r="E30" s="479"/>
      <c r="F30" s="479"/>
      <c r="G30" s="479"/>
      <c r="H30" s="479"/>
      <c r="I30" s="479"/>
      <c r="J30" s="479"/>
      <c r="K30" s="479"/>
      <c r="L30" s="479"/>
      <c r="M30" s="479"/>
      <c r="N30" s="479"/>
      <c r="O30" s="479"/>
      <c r="P30" s="479"/>
      <c r="Q30" s="479"/>
      <c r="R30" s="480"/>
      <c r="S30" s="517" t="str">
        <f>IF(('別紙様式3-2'!Q8-'別紙様式3-2'!T8)=0,"",('別紙様式3-2'!Q8-'別紙様式3-2'!T8))</f>
        <v/>
      </c>
      <c r="T30" s="518"/>
      <c r="U30" s="518"/>
      <c r="V30" s="518"/>
      <c r="W30" s="518"/>
      <c r="X30" s="518"/>
      <c r="Y30" s="518"/>
      <c r="Z30" s="483" t="s">
        <v>4</v>
      </c>
      <c r="AA30" s="484"/>
      <c r="AB30" s="498"/>
      <c r="AC30" s="499"/>
      <c r="AD30" s="499"/>
      <c r="AE30" s="499"/>
      <c r="AF30" s="499"/>
      <c r="AG30" s="499"/>
      <c r="AH30" s="499"/>
      <c r="AI30" s="496"/>
      <c r="AJ30" s="497"/>
      <c r="AU30" s="43"/>
    </row>
    <row r="31" spans="1:50" s="42" customFormat="1" ht="15" customHeight="1" thickBot="1">
      <c r="A31" s="145"/>
      <c r="B31" s="348"/>
      <c r="C31" s="577" t="s">
        <v>355</v>
      </c>
      <c r="D31" s="577"/>
      <c r="E31" s="577"/>
      <c r="F31" s="577"/>
      <c r="G31" s="577"/>
      <c r="H31" s="577"/>
      <c r="I31" s="577"/>
      <c r="J31" s="577"/>
      <c r="K31" s="577"/>
      <c r="L31" s="577"/>
      <c r="M31" s="577"/>
      <c r="N31" s="577"/>
      <c r="O31" s="577"/>
      <c r="P31" s="577"/>
      <c r="Q31" s="577"/>
      <c r="R31" s="577"/>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223</v>
      </c>
      <c r="AA32" s="614"/>
      <c r="AB32" s="619"/>
      <c r="AC32" s="620"/>
      <c r="AD32" s="620"/>
      <c r="AE32" s="620"/>
      <c r="AF32" s="620"/>
      <c r="AG32" s="620"/>
      <c r="AH32" s="621"/>
      <c r="AI32" s="614" t="s">
        <v>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145</v>
      </c>
      <c r="L39" s="626"/>
      <c r="M39" s="627"/>
      <c r="N39" s="625" t="s">
        <v>133</v>
      </c>
      <c r="O39" s="626"/>
      <c r="P39" s="626"/>
      <c r="Q39" s="626"/>
      <c r="R39" s="627"/>
      <c r="S39" s="622" t="s">
        <v>134</v>
      </c>
      <c r="T39" s="623"/>
      <c r="U39" s="623"/>
      <c r="V39" s="623"/>
      <c r="W39" s="624"/>
      <c r="X39" s="622" t="s">
        <v>94</v>
      </c>
      <c r="Y39" s="623"/>
      <c r="Z39" s="623"/>
      <c r="AA39" s="623"/>
      <c r="AB39" s="623"/>
      <c r="AC39" s="623" t="s">
        <v>83</v>
      </c>
      <c r="AD39" s="623"/>
      <c r="AE39" s="624"/>
      <c r="AF39" s="622" t="s">
        <v>347</v>
      </c>
      <c r="AG39" s="623"/>
      <c r="AH39" s="623"/>
      <c r="AI39" s="623"/>
      <c r="AJ39" s="624"/>
      <c r="AL39" s="460" t="s">
        <v>212</v>
      </c>
      <c r="AM39" s="461"/>
      <c r="AU39" s="43"/>
    </row>
    <row r="40" spans="1:61" s="42" customFormat="1" ht="15.75" customHeight="1" thickBot="1">
      <c r="A40" s="159" t="s">
        <v>45</v>
      </c>
      <c r="B40" s="142"/>
      <c r="C40" s="142"/>
      <c r="D40" s="142"/>
      <c r="E40" s="142"/>
      <c r="F40" s="142"/>
      <c r="G40" s="142"/>
      <c r="H40" s="142"/>
      <c r="I40" s="142"/>
      <c r="J40" s="142"/>
      <c r="K40" s="552"/>
      <c r="L40" s="553" t="b">
        <v>0</v>
      </c>
      <c r="M40" s="554"/>
      <c r="N40" s="559"/>
      <c r="O40" s="560"/>
      <c r="P40" s="560"/>
      <c r="Q40" s="561"/>
      <c r="R40" s="160" t="s">
        <v>121</v>
      </c>
      <c r="S40" s="562" t="str">
        <f>IF(L40,('別紙様式3-2'!Y8-'別紙様式3-2'!R7-'別紙様式3-2'!R10)/'別紙様式3-2'!AB8,"（対象外）")</f>
        <v>（対象外）</v>
      </c>
      <c r="T40" s="563"/>
      <c r="U40" s="563"/>
      <c r="V40" s="563"/>
      <c r="W40" s="161" t="str">
        <f>IF($L40,"円","")</f>
        <v/>
      </c>
      <c r="X40" s="578" t="str">
        <f>IF(L40,S40-N40,"（対象外）")</f>
        <v>（対象外）</v>
      </c>
      <c r="Y40" s="579"/>
      <c r="Z40" s="579"/>
      <c r="AA40" s="579"/>
      <c r="AB40" s="162" t="str">
        <f t="shared" ref="AB40:AB42" si="0">IF($L40,"円","")</f>
        <v/>
      </c>
      <c r="AC40" s="580" t="str">
        <f>IF(AND(L40,L41),X40/X41,IF(AND(L40,L42),X40/X42,"-"))</f>
        <v>-</v>
      </c>
      <c r="AD40" s="580"/>
      <c r="AE40" s="581"/>
      <c r="AF40" s="633"/>
      <c r="AG40" s="634"/>
      <c r="AH40" s="634"/>
      <c r="AI40" s="634"/>
      <c r="AJ40" s="635"/>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0"/>
      <c r="L41" s="591" t="b">
        <v>0</v>
      </c>
      <c r="M41" s="592"/>
      <c r="N41" s="603"/>
      <c r="O41" s="604"/>
      <c r="P41" s="604"/>
      <c r="Q41" s="605"/>
      <c r="R41" s="165" t="s">
        <v>121</v>
      </c>
      <c r="S41" s="606" t="str">
        <f>IF(L41,('別紙様式3-2'!Z8-'別紙様式3-2'!S7-'別紙様式3-2'!S10)/'別紙様式3-2'!AC8,"（対象外）")</f>
        <v>（対象外）</v>
      </c>
      <c r="T41" s="607"/>
      <c r="U41" s="607"/>
      <c r="V41" s="607"/>
      <c r="W41" s="166" t="str">
        <f>IF($L41,"円","")</f>
        <v/>
      </c>
      <c r="X41" s="611" t="str">
        <f>IF(L41,S41-N41,"（対象外）")</f>
        <v>（対象外）</v>
      </c>
      <c r="Y41" s="612"/>
      <c r="Z41" s="612"/>
      <c r="AA41" s="612"/>
      <c r="AB41" s="167" t="str">
        <f t="shared" si="0"/>
        <v/>
      </c>
      <c r="AC41" s="584" t="str">
        <f>IF(AND(L41,OR(L40,L42)),1,"-")</f>
        <v>-</v>
      </c>
      <c r="AD41" s="584"/>
      <c r="AE41" s="585"/>
      <c r="AF41" s="636"/>
      <c r="AG41" s="637"/>
      <c r="AH41" s="637"/>
      <c r="AI41" s="637"/>
      <c r="AJ41" s="638"/>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3"/>
      <c r="L42" s="594" t="b">
        <v>0</v>
      </c>
      <c r="M42" s="595"/>
      <c r="N42" s="564"/>
      <c r="O42" s="565"/>
      <c r="P42" s="565"/>
      <c r="Q42" s="566"/>
      <c r="R42" s="170" t="s">
        <v>121</v>
      </c>
      <c r="S42" s="567" t="str">
        <f>IF(L42,('別紙様式3-2'!AA8-'別紙様式3-2'!T10)/'別紙様式3-2'!AD8,"（対象外）")</f>
        <v>（対象外）</v>
      </c>
      <c r="T42" s="568"/>
      <c r="U42" s="568"/>
      <c r="V42" s="568"/>
      <c r="W42" s="170" t="str">
        <f>IF($L42,"円","")</f>
        <v/>
      </c>
      <c r="X42" s="569" t="str">
        <f>IF(L42,S42-N42,"（対象外）")</f>
        <v>（対象外）</v>
      </c>
      <c r="Y42" s="570"/>
      <c r="Z42" s="570"/>
      <c r="AA42" s="570"/>
      <c r="AB42" s="171" t="str">
        <f t="shared" si="0"/>
        <v/>
      </c>
      <c r="AC42" s="588" t="str">
        <f>IF(AND(L41,L42),X42/X41,IF(AND(L40,L42),1,"-"))</f>
        <v>-</v>
      </c>
      <c r="AD42" s="588"/>
      <c r="AE42" s="589"/>
      <c r="AF42" s="608"/>
      <c r="AG42" s="609"/>
      <c r="AH42" s="609"/>
      <c r="AI42" s="61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7" t="s">
        <v>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216</v>
      </c>
      <c r="AM44" s="45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0" t="s">
        <v>129</v>
      </c>
      <c r="Y45" s="601"/>
      <c r="Z45" s="601"/>
      <c r="AA45" s="601"/>
      <c r="AB45" s="601"/>
      <c r="AC45" s="601"/>
      <c r="AD45" s="601"/>
      <c r="AE45" s="602"/>
      <c r="AF45" s="586" t="str">
        <f>IF('別紙様式3-2'!AE8=0,"",'別紙様式3-2'!AE8)</f>
        <v/>
      </c>
      <c r="AG45" s="587"/>
      <c r="AH45" s="587"/>
      <c r="AI45" s="485" t="s">
        <v>5</v>
      </c>
      <c r="AJ45" s="50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7" t="s">
        <v>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0</v>
      </c>
      <c r="D51" s="179" t="s">
        <v>33</v>
      </c>
      <c r="E51" s="180"/>
      <c r="F51" s="180" t="s">
        <v>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6" t="s">
        <v>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159</v>
      </c>
      <c r="B62" s="534"/>
      <c r="C62" s="534"/>
      <c r="D62" s="535"/>
      <c r="E62" s="278"/>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164</v>
      </c>
      <c r="B66" s="534"/>
      <c r="C66" s="534"/>
      <c r="D66" s="535"/>
      <c r="E66" s="282"/>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169</v>
      </c>
      <c r="B70" s="534"/>
      <c r="C70" s="534"/>
      <c r="D70" s="535"/>
      <c r="E70" s="283"/>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174</v>
      </c>
      <c r="B74" s="534"/>
      <c r="C74" s="534"/>
      <c r="D74" s="535"/>
      <c r="E74" s="283"/>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179</v>
      </c>
      <c r="B78" s="534"/>
      <c r="C78" s="534"/>
      <c r="D78" s="535"/>
      <c r="E78" s="283"/>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184</v>
      </c>
      <c r="B82" s="534"/>
      <c r="C82" s="534"/>
      <c r="D82" s="535"/>
      <c r="E82" s="283"/>
      <c r="F82" s="639" t="s">
        <v>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9"/>
      <c r="F93" s="520"/>
      <c r="G93" s="202" t="s">
        <v>2</v>
      </c>
      <c r="H93" s="519"/>
      <c r="I93" s="520"/>
      <c r="J93" s="202" t="s">
        <v>3</v>
      </c>
      <c r="K93" s="519"/>
      <c r="L93" s="520"/>
      <c r="M93" s="202" t="s">
        <v>6</v>
      </c>
      <c r="N93" s="203"/>
      <c r="O93" s="203"/>
      <c r="P93" s="203"/>
      <c r="Q93" s="204"/>
      <c r="R93" s="521" t="s">
        <v>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52</v>
      </c>
      <c r="B3" s="656"/>
      <c r="C3" s="657"/>
      <c r="D3" s="658" t="str">
        <f>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136</v>
      </c>
      <c r="R5" s="663" t="s">
        <v>90</v>
      </c>
      <c r="S5" s="663"/>
      <c r="T5" s="664"/>
      <c r="U5" s="336"/>
      <c r="V5" s="675"/>
      <c r="W5" s="676"/>
      <c r="X5" s="710" t="s">
        <v>137</v>
      </c>
      <c r="Y5" s="708" t="s">
        <v>90</v>
      </c>
      <c r="Z5" s="714"/>
      <c r="AA5" s="714"/>
      <c r="AB5" s="707" t="s">
        <v>88</v>
      </c>
      <c r="AC5" s="663"/>
      <c r="AD5" s="708"/>
      <c r="AE5" s="712" t="s">
        <v>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84</v>
      </c>
      <c r="S6" s="377" t="s">
        <v>85</v>
      </c>
      <c r="T6" s="378" t="s">
        <v>362</v>
      </c>
      <c r="U6" s="337"/>
      <c r="V6" s="677"/>
      <c r="W6" s="678"/>
      <c r="X6" s="665"/>
      <c r="Y6" s="216" t="s">
        <v>84</v>
      </c>
      <c r="Z6" s="216" t="s">
        <v>85</v>
      </c>
      <c r="AA6" s="216" t="s">
        <v>86</v>
      </c>
      <c r="AB6" s="216" t="s">
        <v>84</v>
      </c>
      <c r="AC6" s="216" t="s">
        <v>85</v>
      </c>
      <c r="AD6" s="216" t="s">
        <v>86</v>
      </c>
      <c r="AE6" s="713"/>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7" t="s">
        <v>200</v>
      </c>
      <c r="W7" s="668"/>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79" t="s">
        <v>201</v>
      </c>
      <c r="W8" s="680"/>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205</v>
      </c>
      <c r="R9" s="376" t="s">
        <v>349</v>
      </c>
      <c r="S9" s="379" t="s">
        <v>350</v>
      </c>
      <c r="T9" s="715" t="s">
        <v>362</v>
      </c>
      <c r="U9" s="340"/>
      <c r="V9" s="709"/>
      <c r="W9" s="709"/>
      <c r="X9" s="709"/>
      <c r="Y9" s="709"/>
      <c r="Z9" s="709"/>
      <c r="AA9" s="709"/>
      <c r="AB9" s="709"/>
      <c r="AC9" s="709"/>
      <c r="AD9" s="709"/>
      <c r="AE9" s="709"/>
      <c r="AF9" s="709"/>
      <c r="AG9" s="210"/>
      <c r="AH9" s="210"/>
      <c r="AI9" s="211"/>
    </row>
    <row r="10" spans="1:37" ht="14.25" thickBot="1">
      <c r="A10" s="210"/>
      <c r="B10" s="691" t="s">
        <v>351</v>
      </c>
      <c r="C10" s="692"/>
      <c r="D10" s="692"/>
      <c r="E10" s="692"/>
      <c r="F10" s="692"/>
      <c r="G10" s="692"/>
      <c r="H10" s="692"/>
      <c r="I10" s="692"/>
      <c r="J10" s="692"/>
      <c r="K10" s="692"/>
      <c r="L10" s="692"/>
      <c r="M10" s="692"/>
      <c r="N10" s="692"/>
      <c r="O10" s="692"/>
      <c r="P10" s="692"/>
      <c r="Q10" s="326">
        <f>R10+S10+T10</f>
        <v>0</v>
      </c>
      <c r="R10" s="371">
        <f>SUM(AI19:AI118)</f>
        <v>0</v>
      </c>
      <c r="S10" s="372">
        <f>SUM(AJ19:AJ118)</f>
        <v>0</v>
      </c>
      <c r="T10" s="325">
        <f>SUM(AK19:AK118)</f>
        <v>0</v>
      </c>
      <c r="U10" s="314"/>
      <c r="V10" s="711"/>
      <c r="W10" s="711"/>
      <c r="X10" s="711"/>
      <c r="Y10" s="711"/>
      <c r="Z10" s="711"/>
      <c r="AA10" s="711"/>
      <c r="AB10" s="711"/>
      <c r="AC10" s="711"/>
      <c r="AD10" s="711"/>
      <c r="AE10" s="711"/>
      <c r="AF10" s="711"/>
      <c r="AG10" s="210"/>
      <c r="AH10" s="210"/>
      <c r="AI10" s="211"/>
    </row>
    <row r="11" spans="1:37" ht="50.25" customHeight="1">
      <c r="A11" s="210"/>
      <c r="B11" s="683" t="s">
        <v>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7</v>
      </c>
      <c r="C13" s="698"/>
      <c r="D13" s="698"/>
      <c r="E13" s="698"/>
      <c r="F13" s="698"/>
      <c r="G13" s="698"/>
      <c r="H13" s="698"/>
      <c r="I13" s="698"/>
      <c r="J13" s="698"/>
      <c r="K13" s="699"/>
      <c r="L13" s="224"/>
      <c r="M13" s="689" t="s">
        <v>78</v>
      </c>
      <c r="N13" s="225"/>
      <c r="O13" s="226"/>
      <c r="P13" s="699" t="s">
        <v>79</v>
      </c>
      <c r="Q13" s="703" t="s">
        <v>8</v>
      </c>
      <c r="R13" s="227" t="s">
        <v>202</v>
      </c>
      <c r="S13" s="228"/>
      <c r="T13" s="228"/>
      <c r="U13" s="228"/>
      <c r="V13" s="229"/>
      <c r="W13" s="220" t="s">
        <v>203</v>
      </c>
      <c r="X13" s="230"/>
      <c r="Y13" s="230"/>
      <c r="Z13" s="230"/>
      <c r="AA13" s="230"/>
      <c r="AB13" s="230"/>
      <c r="AC13" s="230"/>
      <c r="AD13" s="230"/>
      <c r="AE13" s="230"/>
      <c r="AF13" s="230"/>
      <c r="AG13" s="230"/>
      <c r="AH13" s="231"/>
      <c r="AI13" s="647" t="s">
        <v>354</v>
      </c>
      <c r="AJ13" s="648"/>
      <c r="AK13" s="649"/>
    </row>
    <row r="14" spans="1:37" ht="13.5" customHeight="1">
      <c r="A14" s="642"/>
      <c r="B14" s="700"/>
      <c r="C14" s="701"/>
      <c r="D14" s="701"/>
      <c r="E14" s="701"/>
      <c r="F14" s="701"/>
      <c r="G14" s="701"/>
      <c r="H14" s="701"/>
      <c r="I14" s="701"/>
      <c r="J14" s="701"/>
      <c r="K14" s="702"/>
      <c r="L14" s="232"/>
      <c r="M14" s="690"/>
      <c r="N14" s="705" t="s">
        <v>95</v>
      </c>
      <c r="O14" s="706"/>
      <c r="P14" s="702"/>
      <c r="Q14" s="704"/>
      <c r="R14" s="665" t="s">
        <v>352</v>
      </c>
      <c r="S14" s="689" t="s">
        <v>136</v>
      </c>
      <c r="T14" s="308"/>
      <c r="U14" s="309"/>
      <c r="V14" s="665" t="s">
        <v>137</v>
      </c>
      <c r="W14" s="665" t="s">
        <v>353</v>
      </c>
      <c r="X14" s="689" t="s">
        <v>136</v>
      </c>
      <c r="Y14" s="233"/>
      <c r="Z14" s="233"/>
      <c r="AA14" s="234"/>
      <c r="AB14" s="645" t="s">
        <v>206</v>
      </c>
      <c r="AC14" s="693"/>
      <c r="AD14" s="643"/>
      <c r="AE14" s="645" t="s">
        <v>131</v>
      </c>
      <c r="AF14" s="693"/>
      <c r="AG14" s="643"/>
      <c r="AH14" s="641" t="s">
        <v>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98</v>
      </c>
      <c r="U15" s="685"/>
      <c r="V15" s="666"/>
      <c r="W15" s="666"/>
      <c r="X15" s="690"/>
      <c r="Y15" s="686" t="s">
        <v>89</v>
      </c>
      <c r="Z15" s="687"/>
      <c r="AA15" s="688"/>
      <c r="AB15" s="694"/>
      <c r="AC15" s="695"/>
      <c r="AD15" s="696"/>
      <c r="AE15" s="694"/>
      <c r="AF15" s="695"/>
      <c r="AG15" s="696"/>
      <c r="AH15" s="642"/>
      <c r="AI15" s="653" t="s">
        <v>207</v>
      </c>
      <c r="AJ15" s="654"/>
      <c r="AK15" s="655"/>
    </row>
    <row r="16" spans="1:37" ht="18.75" customHeight="1">
      <c r="A16" s="642"/>
      <c r="B16" s="700"/>
      <c r="C16" s="701"/>
      <c r="D16" s="701"/>
      <c r="E16" s="701"/>
      <c r="F16" s="701"/>
      <c r="G16" s="701"/>
      <c r="H16" s="701"/>
      <c r="I16" s="701"/>
      <c r="J16" s="701"/>
      <c r="K16" s="702"/>
      <c r="L16" s="232"/>
      <c r="M16" s="690"/>
      <c r="N16" s="236" t="s">
        <v>96</v>
      </c>
      <c r="O16" s="311" t="s">
        <v>97</v>
      </c>
      <c r="P16" s="702"/>
      <c r="Q16" s="704"/>
      <c r="R16" s="666"/>
      <c r="S16" s="666"/>
      <c r="T16" s="645" t="s">
        <v>84</v>
      </c>
      <c r="U16" s="641" t="s">
        <v>85</v>
      </c>
      <c r="V16" s="666"/>
      <c r="W16" s="666"/>
      <c r="X16" s="666"/>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