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330" windowWidth="12930" windowHeight="10140" tabRatio="829" activeTab="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専門Ⅱ）" sheetId="20" r:id="rId20"/>
    <sheet name="リスト" sheetId="21" state="hidden" r:id="rId21"/>
  </sheets>
  <externalReferences>
    <externalReference r:id="rId24"/>
    <externalReference r:id="rId25"/>
  </externalReferences>
  <definedNames>
    <definedName name="_xlnm.Print_Area" localSheetId="2">'シート1'!$A$1:$S$63</definedName>
    <definedName name="_xlnm.Print_Area" localSheetId="3">'シート2-①'!$A$1:$AD$30</definedName>
    <definedName name="_xlnm.Print_Area" localSheetId="4">'シート2-②-1'!$A$1:$AD$29</definedName>
    <definedName name="_xlnm.Print_Area" localSheetId="5">'シート2-②-2'!$A$1:$AD$31</definedName>
    <definedName name="_xlnm.Print_Area" localSheetId="6">'シート2-②-3'!$B$1:$AD$30</definedName>
    <definedName name="_xlnm.Print_Area" localSheetId="7">'シート2-②-4'!$A$1:$AD$30</definedName>
    <definedName name="_xlnm.Print_Area" localSheetId="8">'シート2-②-5'!$A$1:$AD$30</definedName>
    <definedName name="_xlnm.Print_Area" localSheetId="9">'シート2-②-6'!$A$1:$AD$29</definedName>
    <definedName name="_xlnm.Print_Area" localSheetId="10">'シート2-②-7'!$A$1:$AD$30</definedName>
    <definedName name="_xlnm.Print_Area" localSheetId="11">'シート3-①'!$A$1:$AD$19</definedName>
    <definedName name="_xlnm.Print_Area" localSheetId="12">'シート3-②-1'!$A$1:$AD$19</definedName>
    <definedName name="_xlnm.Print_Area" localSheetId="13">'シート3-②-2'!$A$1:$AD$19</definedName>
    <definedName name="_xlnm.Print_Area" localSheetId="14">'シート3-②-3'!$A$1:$AD$19</definedName>
    <definedName name="_xlnm.Print_Area" localSheetId="15">'シート3-②-4'!$A$1:$AD$19</definedName>
    <definedName name="_xlnm.Print_Area" localSheetId="16">'シート3-②-5'!$A$1:$AD$19</definedName>
    <definedName name="_xlnm.Print_Area" localSheetId="17">'シート3-②-6'!$A$1:$AD$19</definedName>
    <definedName name="_xlnm.Print_Area" localSheetId="18">'シート3-②-7'!$A$1:$AD$19</definedName>
    <definedName name="_xlnm.Print_Area" localSheetId="0">'はじめに'!$A$1:$V$172</definedName>
    <definedName name="ｺｰｽ">'TOP'!$C$4</definedName>
    <definedName name="ｺｰｽ名" localSheetId="0">#REF!</definedName>
    <definedName name="ｺｰｽ名">'TOP'!$AG$2:$AG$7</definedName>
    <definedName name="氏名" localSheetId="0">#REF!</definedName>
    <definedName name="氏名姓">'TOP'!$H$4</definedName>
    <definedName name="氏名名">'TOP'!$I$4</definedName>
    <definedName name="時間L" localSheetId="0">#REF!</definedName>
    <definedName name="時間L">'TOP'!$AE$1:$AE$25</definedName>
    <definedName name="姓" localSheetId="0">#REF!</definedName>
    <definedName name="姓">'[1]TOP'!$I$4</definedName>
    <definedName name="登録番号" localSheetId="0">#REF!</definedName>
    <definedName name="登録番号">'TOP'!$F$4</definedName>
    <definedName name="評価L" localSheetId="0">#REF!</definedName>
    <definedName name="名" localSheetId="0">#REF!</definedName>
    <definedName name="名">'[1]TOP'!$J$4</definedName>
  </definedNames>
  <calcPr fullCalcOnLoad="1"/>
</workbook>
</file>

<file path=xl/sharedStrings.xml><?xml version="1.0" encoding="utf-8"?>
<sst xmlns="http://schemas.openxmlformats.org/spreadsheetml/2006/main" count="1227" uniqueCount="402">
  <si>
    <t>日程</t>
  </si>
  <si>
    <t>氏名</t>
  </si>
  <si>
    <t>番号</t>
  </si>
  <si>
    <t>会場</t>
  </si>
  <si>
    <t>1．受講前</t>
  </si>
  <si>
    <t>受講者記入欄</t>
  </si>
  <si>
    <t>管理者記入欄</t>
  </si>
  <si>
    <t>記入者氏名</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</si>
  <si>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</si>
  <si>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</si>
  <si>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</si>
  <si>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</si>
  <si>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</si>
  <si>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</si>
  <si>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</si>
  <si>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</si>
  <si>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</si>
  <si>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</si>
  <si>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日程
（終点）</t>
  </si>
  <si>
    <t>日程
（始点）</t>
  </si>
  <si>
    <t>課程区分</t>
  </si>
  <si>
    <t>リスト（管理者記入欄）</t>
  </si>
  <si>
    <t>○</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</si>
  <si>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</si>
  <si>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</si>
  <si>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</si>
  <si>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</si>
  <si>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</si>
  <si>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</si>
  <si>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</si>
  <si>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</si>
  <si>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</si>
  <si>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</si>
  <si>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</si>
  <si>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</si>
  <si>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</si>
  <si>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</si>
  <si>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</si>
  <si>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</si>
  <si>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</si>
  <si>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</si>
  <si>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</si>
  <si>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</si>
  <si>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</si>
  <si>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</si>
  <si>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</si>
  <si>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</si>
  <si>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</si>
  <si>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</si>
  <si>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</si>
  <si>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</si>
  <si>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</si>
  <si>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</si>
  <si>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</si>
  <si>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</si>
  <si>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</si>
  <si>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</si>
  <si>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</si>
  <si>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</si>
  <si>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</si>
  <si>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</si>
  <si>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</si>
  <si>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</si>
  <si>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</si>
  <si>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</si>
  <si>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</si>
  <si>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</si>
  <si>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</si>
  <si>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</si>
  <si>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</si>
  <si>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</si>
  <si>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</si>
  <si>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</si>
  <si>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</si>
  <si>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</si>
  <si>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</si>
  <si>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</si>
  <si>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</si>
  <si>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</si>
  <si>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</si>
  <si>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</si>
  <si>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</si>
  <si>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</si>
  <si>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</si>
  <si>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</si>
  <si>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</si>
  <si>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</si>
  <si>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</si>
  <si>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</si>
  <si>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</si>
  <si>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</si>
  <si>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</si>
  <si>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</si>
  <si>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</si>
  <si>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</si>
  <si>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</si>
  <si>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</si>
  <si>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</si>
  <si>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</si>
  <si>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</si>
  <si>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</si>
  <si>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</si>
  <si>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</si>
  <si>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</si>
  <si>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</si>
  <si>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</si>
  <si>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</si>
  <si>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</si>
  <si>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</si>
  <si>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</si>
  <si>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</si>
  <si>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</si>
  <si>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</si>
  <si>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</si>
  <si>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</si>
  <si>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</si>
  <si>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</si>
  <si>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</si>
  <si>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</si>
  <si>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</si>
  <si>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</si>
  <si>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</si>
  <si>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</si>
  <si>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</si>
  <si>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</si>
  <si>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</si>
  <si>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</si>
  <si>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</si>
  <si>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</si>
  <si>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</si>
  <si>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</si>
  <si>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</si>
  <si>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</si>
  <si>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</si>
  <si>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</si>
  <si>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</si>
  <si>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</si>
  <si>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</si>
  <si>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</si>
  <si>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</si>
  <si>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</si>
  <si>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</si>
  <si>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</si>
  <si>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</si>
  <si>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</si>
  <si>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</si>
  <si>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</si>
  <si>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</si>
  <si>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</si>
  <si>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</si>
  <si>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</si>
  <si>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</si>
  <si>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</si>
  <si>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</si>
  <si>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</si>
  <si>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</si>
  <si>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</si>
  <si>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</si>
  <si>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</si>
  <si>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</si>
  <si>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</si>
  <si>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受講にあたり、下記の手順で記録と提出をお願いします。</t>
  </si>
  <si>
    <t>（1）シートの種類</t>
  </si>
  <si>
    <t>受講3ヶ月後</t>
  </si>
  <si>
    <t>受講直後</t>
  </si>
  <si>
    <t>　①提出先</t>
  </si>
  <si>
    <t>送信先（E-mail)</t>
  </si>
  <si>
    <t>このシートは3種類で構成されています。</t>
  </si>
  <si>
    <t>入力するには、画面下の「TOP」シートをクリックします。</t>
  </si>
  <si>
    <t>転記日</t>
  </si>
  <si>
    <t>実務研修</t>
  </si>
  <si>
    <t>受講
直後</t>
  </si>
  <si>
    <t xml:space="preserve">受講前 </t>
  </si>
  <si>
    <t>②</t>
  </si>
  <si>
    <t>③</t>
  </si>
  <si>
    <t>④</t>
  </si>
  <si>
    <t>⑤</t>
  </si>
  <si>
    <t>2．受講後（3カ月後程度）</t>
  </si>
  <si>
    <t>■問い合わせ先</t>
  </si>
  <si>
    <r>
      <t xml:space="preserve">実践
評価
</t>
    </r>
    <r>
      <rPr>
        <sz val="6"/>
        <rFont val="HGPｺﾞｼｯｸM"/>
        <family val="3"/>
      </rPr>
      <t>(3ヶ月後）</t>
    </r>
  </si>
  <si>
    <t>科目名</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</si>
  <si>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</si>
  <si>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</si>
  <si>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</si>
  <si>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</si>
  <si>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</si>
  <si>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</si>
  <si>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</si>
  <si>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</si>
  <si>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</si>
  <si>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</si>
  <si>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</si>
  <si>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</si>
  <si>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</si>
  <si>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</si>
  <si>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</si>
  <si>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</si>
  <si>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</si>
  <si>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</si>
  <si>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</si>
  <si>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</si>
  <si>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</si>
  <si>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</si>
  <si>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</si>
  <si>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</si>
  <si>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</si>
  <si>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</si>
  <si>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</si>
  <si>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</si>
  <si>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</si>
  <si>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</si>
  <si>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</si>
  <si>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</si>
  <si>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</si>
  <si>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</si>
  <si>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</si>
  <si>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</si>
  <si>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</si>
  <si>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</si>
  <si>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</si>
  <si>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</si>
  <si>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</si>
  <si>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</si>
  <si>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</si>
  <si>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</si>
  <si>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</si>
  <si>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</si>
  <si>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</si>
  <si>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</si>
  <si>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</si>
  <si>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</si>
  <si>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</si>
  <si>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</si>
  <si>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</si>
  <si>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</si>
  <si>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</si>
  <si>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</si>
  <si>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</si>
  <si>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</si>
  <si>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</si>
  <si>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</si>
  <si>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</si>
  <si>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</si>
  <si>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</si>
  <si>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</si>
  <si>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</si>
  <si>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</si>
  <si>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</si>
  <si>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</si>
  <si>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</si>
  <si>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</si>
  <si>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</si>
  <si>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</si>
  <si>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</si>
  <si>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</si>
  <si>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</si>
  <si>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</si>
  <si>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</si>
  <si>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</si>
  <si>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この研修記録シートは｢受講前」、「受講直後」、「受講3ヶ月後」（※注１）に研修の評価をするものです。</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</si>
  <si>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</si>
  <si>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</si>
  <si>
    <t>※管理者記入欄は、受講者が管理者本人、または、実務に就いていない等の理由により記入できない場合、理由を記入してください。</t>
  </si>
  <si>
    <t>介護支援専門員登録番号（8ケタ番号）</t>
  </si>
  <si>
    <t>研修記録シート（課程Ⅱ）　入力フォーマットの説明</t>
  </si>
  <si>
    <t>入力後は忘れずに保存してください。</t>
  </si>
  <si>
    <t>シートを選択して入力します。</t>
  </si>
  <si>
    <t>kiroku@kyotocm.jp</t>
  </si>
  <si>
    <t>この評価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</si>
  <si>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京都府介護支援専門員専門研修・実務経験者更新研修　課程Ⅱ</t>
  </si>
  <si>
    <t>京都府介護支援専門員専門研修・実務経験者更新研修　課程Ⅱ</t>
  </si>
  <si>
    <t>京都府介護支援専門員専門研修・実務経験者更新研修　課程Ⅱ</t>
  </si>
  <si>
    <t>京都府介護支援専門員専門研修・実務経験者更新研修　課程Ⅱ</t>
  </si>
  <si>
    <t>所属先</t>
  </si>
  <si>
    <t>研修記録シート（課程Ⅱ）　入力フォーマット</t>
  </si>
  <si>
    <t>課程Ⅱ</t>
  </si>
  <si>
    <t>登録番号</t>
  </si>
  <si>
    <t>介護支援専門員
登録番号
（8ケタ番号）</t>
  </si>
  <si>
    <t>姓</t>
  </si>
  <si>
    <t>名</t>
  </si>
  <si>
    <t>ｺｰｽ名</t>
  </si>
  <si>
    <t>氏名</t>
  </si>
  <si>
    <t>「ｺｰｽ名」＋「介護支援専門員登録番号」＋「氏名(姓）」</t>
  </si>
  <si>
    <t>研修名：京都府介護支援専門員専門研修・実務経験者更新研修　課程Ⅱ</t>
  </si>
  <si>
    <t>開始時間</t>
  </si>
  <si>
    <t>開始時間</t>
  </si>
  <si>
    <t>kiroku@kyotocm.jp</t>
  </si>
  <si>
    <t>M</t>
  </si>
  <si>
    <t>※次の「TOP」シートも含め、必ず一番下まで説明をお読みいただいた後、入力をしてください。</t>
  </si>
  <si>
    <t>（2）提出の時期</t>
  </si>
  <si>
    <t>・</t>
  </si>
  <si>
    <r>
      <t>の</t>
    </r>
    <r>
      <rPr>
        <sz val="11"/>
        <color indexed="10"/>
        <rFont val="ＭＳ Ｐゴシック"/>
        <family val="3"/>
      </rPr>
      <t>3回提出</t>
    </r>
    <r>
      <rPr>
        <sz val="11"/>
        <color theme="1"/>
        <rFont val="Calibri"/>
        <family val="3"/>
      </rPr>
      <t>が必要です。</t>
    </r>
  </si>
  <si>
    <t>提出期限については受講するコースによって異なりますので、受講決定通知書（受講票）を確認してください。</t>
  </si>
  <si>
    <t>①研修記録シート1（目標）</t>
  </si>
  <si>
    <t>「受講者」と「管理者」が受講に当たっての目標と評価（効果）を共有するためのシートです。</t>
  </si>
  <si>
    <t>提出</t>
  </si>
  <si>
    <t>記入する内容</t>
  </si>
  <si>
    <t>必須</t>
  </si>
  <si>
    <t>受講者と管理者（※注2）が相談して、それぞれ「目標」「研修に期待すること」を記入してください｡</t>
  </si>
  <si>
    <t>－</t>
  </si>
  <si>
    <t>受講者と管理者（※注2）が目標に対する評価を記入してください。</t>
  </si>
  <si>
    <t>②研修記録シート2（評価）</t>
  </si>
  <si>
    <t>「受講者」が研修の「受講前」「受講直後」「受講3ヶ月後」（※注1）に記入し、自己評価をするためのシートです。</t>
  </si>
  <si>
    <t>科目毎にシートがあり、学ぶ内容に沿って自己評価を記入します。</t>
  </si>
  <si>
    <t>　各項目について、受講前の段階の自己評価を記入してください。</t>
  </si>
  <si>
    <t>　受講直後の自己評価を記入してください。※</t>
  </si>
  <si>
    <t>　受講3ヶ月後を目途に、実践で活用した際の自己評価を記入してください。※</t>
  </si>
  <si>
    <t>※</t>
  </si>
  <si>
    <t>・</t>
  </si>
  <si>
    <t>の評価で、（２）ほとんどできない、（１）まったくできない、に該当した科目に</t>
  </si>
  <si>
    <t>ついては備考欄に管理者（※注2）と相談し、具体的な改善・対応策を記載してください。未記入は不備となります。</t>
  </si>
  <si>
    <t>③研修記録シート3（振り返り）</t>
  </si>
  <si>
    <t>「受講者」が科目の学習時に感じた事を書き留め、今後の学習方針や取り組みの検討時に見返すためのシートです。</t>
  </si>
  <si>
    <t>科目毎にシートがあり、修了後も関連した内容を書き留め、記録しておきます。</t>
  </si>
  <si>
    <t>任意</t>
  </si>
  <si>
    <t>受講直後から継続して記入し、理解したこと、出来なかったことなど主観的・感情的な記述（嬉しかったこと、腑に落ちたこと、講師の話し方など感情的な内容）も重要なので記載します。
提出は任意のため、未記入でも不備にはなりません。</t>
  </si>
  <si>
    <t>（※注１）</t>
  </si>
  <si>
    <t>・</t>
  </si>
  <si>
    <t>の提出の際、それぞれ別のファイルに記載するのでは</t>
  </si>
  <si>
    <t>なく、1つのファイル（研修記録シート）に追記（上書き保存）したものを提出していただきます。</t>
  </si>
  <si>
    <t>（※注2）</t>
  </si>
  <si>
    <t>受講者本人が管理者の場合、または、実務に就いていない等の場合は、受講者のみで記入してください。ただし、その理由</t>
  </si>
  <si>
    <t>（受講者が管理者、実務に就いていない等）を管理者欄に記入してください。未記入は不備となります。</t>
  </si>
  <si>
    <t>（3）入力方法</t>
  </si>
  <si>
    <t>本ファイル（Excel）を</t>
  </si>
  <si>
    <t>に作成していただき、その後の</t>
  </si>
  <si>
    <t>では、</t>
  </si>
  <si>
    <t>それぞれ必須項目を入力して上書き保存をしていただきます。研修を通して、1つのファイルで、ファイル名も変更しません。</t>
  </si>
  <si>
    <t>①</t>
  </si>
  <si>
    <t>②</t>
  </si>
  <si>
    <t>※入力以外のこと（シートやセルの削除、挿入等のフォーマットの編集等）はしないでください。不備となります。</t>
  </si>
  <si>
    <t>③</t>
  </si>
  <si>
    <t>ファイル名は「受講コース名」「介護支援専門員登録番号（8桁）」「苗字（姓）」で保存してください。この規則に沿ったファイル名以外で保存されている場合、管理ができず受付していないとみなされる場合があります。</t>
  </si>
  <si>
    <r>
      <t>例）Ａコース受講する介護花子さん（登録番号26123456）の場合　⇒</t>
    </r>
    <r>
      <rPr>
        <b/>
        <sz val="11"/>
        <color indexed="8"/>
        <rFont val="ＭＳ Ｐゴシック"/>
        <family val="3"/>
      </rPr>
      <t>　</t>
    </r>
    <r>
      <rPr>
        <b/>
        <u val="single"/>
        <sz val="11"/>
        <color indexed="8"/>
        <rFont val="ＭＳ Ｐゴシック"/>
        <family val="3"/>
      </rPr>
      <t>A26123456介護</t>
    </r>
  </si>
  <si>
    <t>※文字の間にスペースやハイフンなどの記号を含まないでください。</t>
  </si>
  <si>
    <t>※「TOP」シートでも確認が可能です。（［コース名］［介護支援専門員番号］氏名［姓］［名］を入力して
　　青いボタンを押すと表示されます）</t>
  </si>
  <si>
    <t>セキュリティの警告でマクロが無効となっている場合は｢コンテンツの有効化」をしてください。</t>
  </si>
  <si>
    <t>保存の際に下記のような表示が出た場合は「OK」を押してください。</t>
  </si>
  <si>
    <t>（4）提出方法</t>
  </si>
  <si>
    <t>　　　保存したファイルを添付のうえ、下記送信先アドレス宛にメール送信で提出してください。</t>
  </si>
  <si>
    <t>　②提出時の注意</t>
  </si>
  <si>
    <t>○送信メールについて</t>
  </si>
  <si>
    <t>1．</t>
  </si>
  <si>
    <r>
      <rPr>
        <b/>
        <u val="single"/>
        <sz val="11"/>
        <color indexed="10"/>
        <rFont val="ＭＳ Ｐゴシック"/>
        <family val="3"/>
      </rPr>
      <t>メールの件名は添付する研修記録シートのファイル名と同名</t>
    </r>
    <r>
      <rPr>
        <sz val="11"/>
        <color theme="1"/>
        <rFont val="Calibri"/>
        <family val="3"/>
      </rPr>
      <t>にしてください。研修記録シートは指定された件名以外で送信された場合は、研修記録シートの提出メールとして認められず受付できません。またコースごとで管理されているため、誤った件名で送信された場合も、受付ができない場合があります。</t>
    </r>
  </si>
  <si>
    <t>2．</t>
  </si>
  <si>
    <r>
      <t>送信いただいたメールには、必ず</t>
    </r>
    <r>
      <rPr>
        <u val="single"/>
        <sz val="11"/>
        <color indexed="8"/>
        <rFont val="ＭＳ Ｐゴシック"/>
        <family val="3"/>
      </rPr>
      <t>メール送信日から1週間以内</t>
    </r>
    <r>
      <rPr>
        <sz val="11"/>
        <color theme="1"/>
        <rFont val="Calibri"/>
        <family val="3"/>
      </rPr>
      <t>に「受付完了メール」もしくは「訂正依頼メール」を【送信されたメールアドレス】宛に返信します。なお、メール確認や返信等は常時対応していないため、受信後すぐに返信できない場合があります。送信日から1週間はお待ちいただきますようお願いします。
※担当者は事務局に常駐していないため、電話での受信確認は対応できません。ご了承ください。</t>
    </r>
  </si>
  <si>
    <t>◎受付完了メール…提出された研修記録シートに不備がなく、受付が完了したことをお知らせします。</t>
  </si>
  <si>
    <t>◎訂正依頼メール…提出された研修記録シートに不備があることをお知らせします。再提出が必要です。</t>
  </si>
  <si>
    <t>　※送信に対して上記の返信がない場合は、送信エラーの可能性があるため再度送信してください。</t>
  </si>
  <si>
    <t>3．</t>
  </si>
  <si>
    <t>訂正依頼があった場合は記載されている指示に従って指定された期限までに再提出をしてください。「受付完了メール」が届くまでは、受付とはなりません。</t>
  </si>
  <si>
    <t>4．</t>
  </si>
  <si>
    <t>よくある間違いについて</t>
  </si>
  <si>
    <t>※送信前に下記を確認して、不備が無いか見直しをしてください。</t>
  </si>
  <si>
    <t>①提出されたファイルが違う、またはフォーマットが編集されているファイル</t>
  </si>
  <si>
    <t>研修記録シートは各研修で専用のフォーマットが用意されております。指定のフォーマット以外で提出された場合は受付ができませんので注意してください。</t>
  </si>
  <si>
    <t>×Excelファイル以外の形式のファイル（ファイル名の後ろにある拡張子が「.xls」または「.xlsx」以外のファイル）</t>
  </si>
  <si>
    <t>×ファイル内のシートやセルが削除または挿入されているもの</t>
  </si>
  <si>
    <t>②ファイル名やメールの件名が正しくありません。</t>
  </si>
  <si>
    <t>(3)入力方法③で示された規則に従ってファイル名を修正してください。提出のタイミングでファイル名を変更する必要はありません。メールの件名は添付する研修記録シートのファイル名と同じにしてください。
ファイル名やメールの件名が正しくない場合、提出の管理が十分にできず未提出扱いとなる場合があります。</t>
  </si>
  <si>
    <t>③必須事項への記入漏れや、記入内容に間違いがあります。</t>
  </si>
  <si>
    <t>■シート1「管理者記入欄」</t>
  </si>
  <si>
    <t>管理者が受講者本人のため未記入</t>
  </si>
  <si>
    <t>→</t>
  </si>
  <si>
    <t>未記入は不備です。シート下部注意書きを参照し、「受講者本人が管理者である」や「実務についていない」等必ず理由を記入してください。</t>
  </si>
  <si>
    <t>管理者記入日・氏名・役職欄等に記入漏れがある</t>
  </si>
  <si>
    <t>記入日については同日に記入した場合も、省略せずに入力してください。</t>
  </si>
  <si>
    <t>■シート2（評価）</t>
  </si>
  <si>
    <t>④1件のメールで複数の研修記録シートが添付されている。</t>
  </si>
  <si>
    <t>②でも記載している通りメールの件名で受信管理をしているため、1件のメールに複数の研修記録シートを添付すると管理ができません。同一法人のメールアドレスを使用される場合も必ず1件1件メールを分けて送信するようにご協力をお願いします。</t>
  </si>
  <si>
    <t>ファイル名
メールの件名</t>
  </si>
  <si>
    <t>　　　ｺｰｽ名、登録番号、氏名を入力してから、青いボタンをクリックしてください。</t>
  </si>
  <si>
    <t>～</t>
  </si>
  <si>
    <t>シートは科目ごとに分かれおり、全8シートあります。「記入日欄」「自己評価欄（場合によって備考欄）」で1項目でも入力漏れがある場合は不備となります。</t>
  </si>
  <si>
    <t>研修記録シート１（目標）は、｢受講者」と「管理者」が、研修受講前には受講に当たっての目標を共有、受講3ヶ月後には研修受講後の成果を共有するためのものです。</t>
  </si>
  <si>
    <t>※受講日、会場は、「受講前」提出時には入力不要です。
　 「受講直後」に入力してください。</t>
  </si>
  <si>
    <t>　※研修は自己評価とし、「受講前」「受講直後」は4段階評価で記入してください。</t>
  </si>
  <si>
    <t xml:space="preserve">　　【選択肢】       4.　できる　    　3.　概ねできる  　  　2.　ほとんどできない    　1.　全くできない      </t>
  </si>
  <si>
    <t>　※研修は自己評価とし、「実践評価（3ヶ月後）」は5段階評価で記入してください。</t>
  </si>
  <si>
    <t xml:space="preserve">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</si>
  <si>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</si>
  <si>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</si>
  <si>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G</t>
  </si>
  <si>
    <r>
      <rPr>
        <b/>
        <sz val="14"/>
        <color indexed="8"/>
        <rFont val="HGPｺﾞｼｯｸM"/>
        <family val="3"/>
      </rPr>
      <t>令和3年度</t>
    </r>
    <r>
      <rPr>
        <sz val="14"/>
        <color indexed="8"/>
        <rFont val="HGPｺﾞｼｯｸM"/>
        <family val="3"/>
      </rPr>
      <t>　京都府介護支援専門員専門研修・実務経験者更新研修　</t>
    </r>
    <r>
      <rPr>
        <b/>
        <sz val="14"/>
        <color indexed="10"/>
        <rFont val="HGPｺﾞｼｯｸM"/>
        <family val="3"/>
      </rPr>
      <t>課程Ⅱ</t>
    </r>
  </si>
  <si>
    <t>×令和3年度の課程Ⅱ以外のフォーマットの研修記録シート</t>
  </si>
  <si>
    <t>令和3年度　京都府介護支援専門員専門研修・実務経験者更新研修　課程Ⅱ</t>
  </si>
  <si>
    <t>A</t>
  </si>
  <si>
    <t>B</t>
  </si>
  <si>
    <t>C</t>
  </si>
  <si>
    <t>D</t>
  </si>
  <si>
    <t>E</t>
  </si>
  <si>
    <t>H</t>
  </si>
  <si>
    <t>I</t>
  </si>
  <si>
    <t>J</t>
  </si>
  <si>
    <t>K</t>
  </si>
  <si>
    <t>L</t>
  </si>
  <si>
    <t>F</t>
  </si>
  <si>
    <t>N</t>
  </si>
  <si>
    <t>O</t>
  </si>
  <si>
    <t>P</t>
  </si>
  <si>
    <t>※「介護支援専門員登録番号（8桁）」は半角数字にしてください。</t>
  </si>
  <si>
    <t>Q</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</si>
</sst>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s>
  <fonts count="111">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10"/>
      <name val="HGPｺﾞｼｯｸM"/>
      <family val="3"/>
    </font>
    <font>
      <sz val="8"/>
      <name val="HGPｺﾞｼｯｸM"/>
      <family val="3"/>
    </font>
    <font>
      <sz val="9"/>
      <name val="HGPｺﾞｼｯｸM"/>
      <family val="3"/>
    </font>
    <font>
      <sz val="6"/>
      <name val="HGPｺﾞｼｯｸM"/>
      <family val="3"/>
    </font>
    <font>
      <sz val="11"/>
      <color indexed="10"/>
      <name val="ＭＳ Ｐゴシック"/>
      <family val="3"/>
    </font>
    <font>
      <b/>
      <sz val="11"/>
      <color indexed="8"/>
      <name val="ＭＳ Ｐゴシック"/>
      <family val="3"/>
    </font>
    <font>
      <sz val="14"/>
      <color indexed="8"/>
      <name val="HGPｺﾞｼｯｸM"/>
      <family val="3"/>
    </font>
    <font>
      <b/>
      <sz val="14"/>
      <color indexed="8"/>
      <name val="HGPｺﾞｼｯｸM"/>
      <family val="3"/>
    </font>
    <font>
      <b/>
      <sz val="14"/>
      <color indexed="10"/>
      <name val="HGPｺﾞｼｯｸM"/>
      <family val="3"/>
    </font>
    <font>
      <b/>
      <u val="single"/>
      <sz val="11"/>
      <color indexed="8"/>
      <name val="ＭＳ Ｐゴシック"/>
      <family val="3"/>
    </font>
    <font>
      <b/>
      <u val="single"/>
      <sz val="11"/>
      <color indexed="1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1"/>
      <color indexed="8"/>
      <name val="ＭＳ 明朝"/>
      <family val="1"/>
    </font>
    <font>
      <sz val="9"/>
      <color indexed="8"/>
      <name val="HGPｺﾞｼｯｸM"/>
      <family val="3"/>
    </font>
    <font>
      <sz val="12"/>
      <color indexed="8"/>
      <name val="ＭＳ Ｐゴシック"/>
      <family val="3"/>
    </font>
    <font>
      <sz val="10"/>
      <name val="ＭＳ Ｐゴシック"/>
      <family val="3"/>
    </font>
    <font>
      <b/>
      <sz val="10"/>
      <color indexed="8"/>
      <name val="ＭＳ Ｐゴシック"/>
      <family val="3"/>
    </font>
    <font>
      <b/>
      <sz val="10"/>
      <name val="ＭＳ Ｐゴシック"/>
      <family val="3"/>
    </font>
    <font>
      <u val="single"/>
      <sz val="16"/>
      <color indexed="8"/>
      <name val="ＭＳ Ｐゴシック"/>
      <family val="3"/>
    </font>
    <font>
      <b/>
      <sz val="12"/>
      <color indexed="10"/>
      <name val="HGPｺﾞｼｯｸM"/>
      <family val="3"/>
    </font>
    <font>
      <sz val="9"/>
      <color indexed="60"/>
      <name val="HGPｺﾞｼｯｸM"/>
      <family val="3"/>
    </font>
    <font>
      <b/>
      <sz val="16"/>
      <color indexed="8"/>
      <name val="HGPｺﾞｼｯｸM"/>
      <family val="3"/>
    </font>
    <font>
      <b/>
      <sz val="18"/>
      <color indexed="8"/>
      <name val="ＭＳ Ｐゴシック"/>
      <family val="3"/>
    </font>
    <font>
      <u val="single"/>
      <sz val="12"/>
      <color indexed="12"/>
      <name val="HGPｺﾞｼｯｸM"/>
      <family val="3"/>
    </font>
    <font>
      <sz val="10"/>
      <color indexed="60"/>
      <name val="HGPｺﾞｼｯｸM"/>
      <family val="3"/>
    </font>
    <font>
      <sz val="9"/>
      <name val="Meiryo UI"/>
      <family val="3"/>
    </font>
    <font>
      <sz val="10"/>
      <color indexed="8"/>
      <name val="ＭＳ Ｐ明朝"/>
      <family val="1"/>
    </font>
    <font>
      <sz val="6"/>
      <color indexed="8"/>
      <name val="ＭＳ Ｐゴシック"/>
      <family val="3"/>
    </font>
    <font>
      <sz val="6"/>
      <color indexed="8"/>
      <name val="Calibri"/>
      <family val="2"/>
    </font>
    <font>
      <b/>
      <sz val="12"/>
      <color indexed="9"/>
      <name val="ＭＳ Ｐゴシック"/>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11"/>
      <color rgb="FF00B050"/>
      <name val="Calibri"/>
      <family val="3"/>
    </font>
    <font>
      <sz val="9"/>
      <color theme="1"/>
      <name val="HGPｺﾞｼｯｸM"/>
      <family val="3"/>
    </font>
    <font>
      <sz val="12"/>
      <color theme="1"/>
      <name val="Calibri"/>
      <family val="3"/>
    </font>
    <font>
      <sz val="10"/>
      <name val="Calibri"/>
      <family val="3"/>
    </font>
    <font>
      <b/>
      <sz val="10"/>
      <color theme="1"/>
      <name val="Calibri"/>
      <family val="3"/>
    </font>
    <font>
      <b/>
      <sz val="10"/>
      <name val="Calibri"/>
      <family val="3"/>
    </font>
    <font>
      <u val="single"/>
      <sz val="16"/>
      <color theme="1"/>
      <name val="Calibri"/>
      <family val="3"/>
    </font>
    <font>
      <sz val="11"/>
      <color indexed="8"/>
      <name val="Calibri"/>
      <family val="3"/>
    </font>
    <font>
      <sz val="10"/>
      <color indexed="8"/>
      <name val="Calibri"/>
      <family val="3"/>
    </font>
    <font>
      <u val="single"/>
      <sz val="11"/>
      <color theme="10"/>
      <name val="Calibri"/>
      <family val="3"/>
    </font>
    <font>
      <b/>
      <sz val="12"/>
      <color rgb="FFFF0000"/>
      <name val="HGPｺﾞｼｯｸM"/>
      <family val="3"/>
    </font>
    <font>
      <sz val="9"/>
      <color rgb="FFC00000"/>
      <name val="HGPｺﾞｼｯｸM"/>
      <family val="3"/>
    </font>
    <font>
      <b/>
      <sz val="16"/>
      <color theme="1"/>
      <name val="HGPｺﾞｼｯｸM"/>
      <family val="3"/>
    </font>
    <font>
      <b/>
      <sz val="18"/>
      <color theme="1"/>
      <name val="Calibri"/>
      <family val="3"/>
    </font>
    <font>
      <u val="single"/>
      <sz val="12"/>
      <color theme="10"/>
      <name val="HGPｺﾞｼｯｸM"/>
      <family val="3"/>
    </font>
    <font>
      <sz val="10"/>
      <color rgb="FFC0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bottom style="hair"/>
    </border>
    <border>
      <left/>
      <right style="thin"/>
      <top/>
      <bottom style="hair"/>
    </border>
    <border>
      <left style="hair"/>
      <right/>
      <top/>
      <bottom/>
    </border>
    <border>
      <left style="medium">
        <color rgb="FFFF0000"/>
      </left>
      <right/>
      <top style="medium">
        <color rgb="FFFF0000"/>
      </top>
      <bottom style="medium">
        <color rgb="FFFF0000"/>
      </bottom>
    </border>
    <border>
      <left style="medium">
        <color rgb="FFFF0000"/>
      </left>
      <right style="medium">
        <color rgb="FFFF0000"/>
      </right>
      <top style="medium">
        <color rgb="FFFF0000"/>
      </top>
      <bottom style="medium">
        <color rgb="FFFF0000"/>
      </bottom>
    </border>
    <border>
      <left style="dotted">
        <color rgb="FFFF0000"/>
      </left>
      <right style="medium">
        <color rgb="FFFF0000"/>
      </right>
      <top style="medium">
        <color rgb="FFFF0000"/>
      </top>
      <bottom style="medium">
        <color rgb="FFFF0000"/>
      </bottom>
    </border>
    <border>
      <left/>
      <right/>
      <top/>
      <bottom style="medium"/>
    </border>
    <border>
      <left/>
      <right/>
      <top style="hair"/>
      <bottom style="hair"/>
    </border>
    <border>
      <left/>
      <right style="hair"/>
      <top/>
      <bottom/>
    </border>
    <border>
      <left/>
      <right style="hair"/>
      <top/>
      <bottom style="hair"/>
    </border>
    <border>
      <left/>
      <right/>
      <top style="hair"/>
      <bottom/>
    </border>
    <border>
      <left style="hair"/>
      <right/>
      <top style="hair"/>
      <bottom/>
    </border>
    <border>
      <left/>
      <right style="hair"/>
      <top style="hair"/>
      <bottom/>
    </border>
    <border>
      <left style="thin">
        <color theme="5"/>
      </left>
      <right/>
      <top/>
      <bottom>
        <color indexed="63"/>
      </bottom>
    </border>
    <border>
      <left style="thin">
        <color rgb="FFFF0000"/>
      </left>
      <right/>
      <top/>
      <bottom>
        <color indexed="63"/>
      </bottom>
    </border>
    <border>
      <left/>
      <right style="thin">
        <color rgb="FFFF0000"/>
      </right>
      <top/>
      <bottom>
        <color indexed="63"/>
      </bottom>
    </border>
    <border>
      <left/>
      <right/>
      <top style="thin"/>
      <bottom style="thin"/>
    </border>
    <border>
      <left/>
      <right style="thin"/>
      <top style="thin"/>
      <bottom style="thin"/>
    </border>
    <border>
      <left>
        <color indexed="63"/>
      </left>
      <right style="dashed"/>
      <top>
        <color indexed="63"/>
      </top>
      <bottom>
        <color indexed="63"/>
      </bottom>
    </border>
    <border>
      <left/>
      <right/>
      <top style="thin"/>
      <bottom style="hair"/>
    </border>
    <border>
      <left/>
      <right style="hair"/>
      <top style="thin"/>
      <bottom style="thin"/>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color rgb="FFFF0000"/>
      </left>
      <right/>
      <top/>
      <bottom/>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right/>
      <top style="medium"/>
      <bottom style="medium"/>
    </border>
    <border>
      <left/>
      <right/>
      <top style="medium"/>
      <bottom style="medium"/>
    </border>
    <border>
      <left/>
      <right style="medium"/>
      <top style="medium"/>
      <bottom style="mediu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5"/>
      </left>
      <right/>
      <top style="thin">
        <color theme="5"/>
      </top>
      <bottom style="thin">
        <color theme="5"/>
      </bottom>
    </border>
    <border>
      <left/>
      <right/>
      <top style="thin">
        <color theme="5"/>
      </top>
      <bottom style="thin">
        <color theme="5"/>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right style="thin"/>
      <top style="hair"/>
      <bottom/>
    </border>
    <border>
      <left style="thin">
        <color theme="1"/>
      </left>
      <right/>
      <top style="medium">
        <color rgb="FFFF0000"/>
      </top>
      <bottom style="medium">
        <color rgb="FFFF0000"/>
      </bottom>
    </border>
    <border>
      <left/>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right style="thin">
        <color theme="1"/>
      </right>
      <top style="medium">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bottom style="medium">
        <color rgb="FFFF0000"/>
      </bottom>
    </border>
    <border>
      <left/>
      <right style="thin">
        <color theme="1"/>
      </right>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hair">
        <color theme="1"/>
      </left>
      <right/>
      <top style="hair">
        <color theme="1"/>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style="thin">
        <color theme="1"/>
      </right>
      <top style="thin">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right style="hair"/>
      <top/>
      <bottom style="hair">
        <color theme="1"/>
      </bottom>
    </border>
    <border>
      <left style="hair"/>
      <right style="hair"/>
      <top/>
      <bottom style="hair">
        <color theme="1"/>
      </bottom>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thin">
        <color theme="1"/>
      </left>
      <right/>
      <top style="hair">
        <color theme="1"/>
      </top>
      <bottom style="medium">
        <color rgb="FFFF0000"/>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color theme="1"/>
      </left>
      <right style="thin">
        <color theme="1"/>
      </right>
      <top style="hair"/>
      <bottom style="hair">
        <color theme="1"/>
      </bottom>
    </border>
    <border>
      <left/>
      <right style="hair">
        <color theme="1"/>
      </right>
      <top style="hair">
        <color theme="1"/>
      </top>
      <bottom style="medium">
        <color rgb="FFFF0000"/>
      </bottom>
    </border>
    <border>
      <left>
        <color indexed="63"/>
      </left>
      <right style="thin"/>
      <top style="hair">
        <color theme="1"/>
      </top>
      <bottom style="hair">
        <color theme="1"/>
      </bottom>
    </border>
    <border>
      <left style="thin">
        <color theme="1"/>
      </left>
      <right style="thin">
        <color theme="1"/>
      </right>
      <top style="hair"/>
      <bottom style="hair"/>
    </border>
    <border>
      <left style="thin">
        <color theme="1"/>
      </left>
      <right style="medium">
        <color rgb="FFFF0000"/>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hair"/>
      <bottom style="hair"/>
    </border>
    <border>
      <left/>
      <right style="thin">
        <color theme="1"/>
      </right>
      <top style="hair"/>
      <bottom style="hair"/>
    </border>
    <border>
      <left style="thin">
        <color theme="1"/>
      </left>
      <right/>
      <top style="hair"/>
      <bottom style="hair"/>
    </border>
    <border>
      <left/>
      <right style="hair">
        <color theme="1"/>
      </right>
      <top style="hair"/>
      <bottom style="hair"/>
    </border>
    <border>
      <left style="thin">
        <color theme="1"/>
      </left>
      <right style="thin">
        <color theme="1"/>
      </right>
      <top style="hair"/>
      <bottom style="medium">
        <color rgb="FFFF0000"/>
      </bottom>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top style="hair"/>
      <bottom style="medium">
        <color rgb="FFFF0000"/>
      </bottom>
    </border>
    <border>
      <left/>
      <right style="thin">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right style="hair">
        <color theme="1"/>
      </right>
      <top>
        <color indexed="63"/>
      </top>
      <bottom style="medium">
        <color rgb="FFFF0000"/>
      </bottom>
    </border>
    <border>
      <left style="thin">
        <color theme="1"/>
      </left>
      <right style="thin">
        <color theme="1"/>
      </right>
      <top/>
      <bottom style="medium">
        <color rgb="FFFF0000"/>
      </bottom>
    </border>
    <border>
      <left/>
      <right style="medium">
        <color rgb="FFFF0000"/>
      </right>
      <top style="hair">
        <color theme="1"/>
      </top>
      <bottom style="hair">
        <color theme="1"/>
      </bottom>
    </border>
    <border>
      <left style="thin">
        <color theme="1"/>
      </left>
      <right style="medium">
        <color rgb="FFFF0000"/>
      </right>
      <top/>
      <bottom style="medium">
        <color rgb="FFFF0000"/>
      </bottom>
    </border>
    <border>
      <left style="thin">
        <color theme="1"/>
      </left>
      <right style="medium">
        <color rgb="FFFF0000"/>
      </right>
      <top style="hair">
        <color theme="1"/>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thin">
        <color theme="1"/>
      </right>
      <top/>
      <bottom>
        <color indexed="63"/>
      </bottom>
    </border>
    <border>
      <left style="thin">
        <color theme="1"/>
      </left>
      <right style="medium">
        <color rgb="FFFF0000"/>
      </right>
      <top/>
      <bottom>
        <color indexed="63"/>
      </bottom>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style="medium">
        <color rgb="FFFF0000"/>
      </right>
      <top style="hair"/>
      <bottom style="hair">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0" borderId="0" applyNumberFormat="0" applyFill="0" applyBorder="0" applyAlignment="0" applyProtection="0"/>
    <xf numFmtId="0" fontId="80" fillId="32" borderId="0" applyNumberFormat="0" applyBorder="0" applyAlignment="0" applyProtection="0"/>
  </cellStyleXfs>
  <cellXfs count="718">
    <xf numFmtId="0" fontId="0" fillId="0" borderId="0" xfId="0" applyFont="1" applyAlignment="1">
      <alignment vertical="center"/>
    </xf>
    <xf numFmtId="0" fontId="0" fillId="33" borderId="0" xfId="0" applyFill="1" applyAlignment="1" applyProtection="1">
      <alignment vertical="center"/>
      <protection/>
    </xf>
    <xf numFmtId="0" fontId="81"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1"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2" fillId="0" borderId="0" xfId="0" applyFont="1" applyFill="1" applyAlignment="1" applyProtection="1">
      <alignment vertical="center"/>
      <protection/>
    </xf>
    <xf numFmtId="0" fontId="0" fillId="0" borderId="0" xfId="0" applyFill="1" applyAlignment="1" applyProtection="1">
      <alignment vertical="center"/>
      <protection/>
    </xf>
    <xf numFmtId="0" fontId="83"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4" fillId="0" borderId="0" xfId="0" applyFont="1" applyBorder="1" applyAlignment="1">
      <alignment horizontal="center" vertical="center"/>
    </xf>
    <xf numFmtId="0" fontId="85" fillId="0" borderId="0" xfId="0" applyFont="1" applyBorder="1" applyAlignment="1">
      <alignment vertical="center"/>
    </xf>
    <xf numFmtId="0" fontId="0" fillId="0" borderId="19" xfId="0" applyBorder="1" applyAlignment="1" applyProtection="1">
      <alignment horizontal="center" vertical="center" shrinkToFit="1"/>
      <protection/>
    </xf>
    <xf numFmtId="0" fontId="86" fillId="0" borderId="0" xfId="0" applyFont="1" applyAlignment="1">
      <alignment vertical="center"/>
    </xf>
    <xf numFmtId="0" fontId="86"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3" fillId="34" borderId="19" xfId="0" applyFont="1" applyFill="1" applyBorder="1" applyAlignment="1">
      <alignment horizontal="center" vertical="center"/>
    </xf>
    <xf numFmtId="0" fontId="63" fillId="34" borderId="22" xfId="0" applyFont="1" applyFill="1" applyBorder="1" applyAlignment="1">
      <alignment horizontal="center" vertical="center"/>
    </xf>
    <xf numFmtId="0" fontId="63" fillId="34" borderId="16" xfId="0" applyFont="1" applyFill="1" applyBorder="1" applyAlignment="1">
      <alignment horizontal="center" vertical="center"/>
    </xf>
    <xf numFmtId="0" fontId="63" fillId="34" borderId="23" xfId="0" applyFont="1" applyFill="1" applyBorder="1" applyAlignment="1">
      <alignment horizontal="center" vertical="center"/>
    </xf>
    <xf numFmtId="0" fontId="63" fillId="34" borderId="23" xfId="0" applyFont="1" applyFill="1" applyBorder="1" applyAlignment="1">
      <alignment horizontal="center" vertical="center" wrapText="1"/>
    </xf>
    <xf numFmtId="0" fontId="63" fillId="34" borderId="17" xfId="0" applyFont="1" applyFill="1" applyBorder="1" applyAlignment="1">
      <alignment horizontal="center" vertical="center"/>
    </xf>
    <xf numFmtId="0" fontId="63" fillId="34" borderId="22"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84" fillId="0" borderId="0" xfId="0" applyFont="1" applyBorder="1" applyAlignment="1">
      <alignment horizontal="center" vertical="center"/>
    </xf>
    <xf numFmtId="14" fontId="84" fillId="0" borderId="0" xfId="0" applyNumberFormat="1" applyFont="1" applyBorder="1" applyAlignment="1">
      <alignment horizontal="center" vertical="center"/>
    </xf>
    <xf numFmtId="0" fontId="84" fillId="0" borderId="0" xfId="0" applyFont="1" applyBorder="1" applyAlignment="1">
      <alignment vertical="center"/>
    </xf>
    <xf numFmtId="0" fontId="87" fillId="0" borderId="0" xfId="0" applyFont="1" applyBorder="1" applyAlignment="1">
      <alignment vertical="center"/>
    </xf>
    <xf numFmtId="0" fontId="83" fillId="0" borderId="0" xfId="0" applyFont="1" applyFill="1" applyBorder="1" applyAlignment="1" applyProtection="1">
      <alignment vertical="center"/>
      <protection/>
    </xf>
    <xf numFmtId="0" fontId="83"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Alignment="1" applyProtection="1">
      <alignment vertical="center"/>
      <protection/>
    </xf>
    <xf numFmtId="14" fontId="84" fillId="0" borderId="24" xfId="0" applyNumberFormat="1" applyFont="1" applyBorder="1" applyAlignment="1">
      <alignment horizontal="center" vertical="center"/>
    </xf>
    <xf numFmtId="176" fontId="84" fillId="0" borderId="24" xfId="0" applyNumberFormat="1" applyFont="1" applyBorder="1" applyAlignment="1">
      <alignment horizontal="center" vertical="center"/>
    </xf>
    <xf numFmtId="176" fontId="84" fillId="0" borderId="24" xfId="0" applyNumberFormat="1" applyFont="1" applyBorder="1" applyAlignment="1">
      <alignment horizontal="center" vertical="center"/>
    </xf>
    <xf numFmtId="0" fontId="84" fillId="0" borderId="24" xfId="0" applyFont="1" applyBorder="1" applyAlignment="1">
      <alignment vertical="center" shrinkToFit="1"/>
    </xf>
    <xf numFmtId="0" fontId="84" fillId="0" borderId="24" xfId="0" applyFont="1" applyBorder="1" applyAlignment="1">
      <alignment horizontal="center" vertical="center"/>
    </xf>
    <xf numFmtId="0" fontId="84" fillId="0" borderId="24" xfId="0" applyFont="1" applyBorder="1" applyAlignment="1">
      <alignment vertical="center"/>
    </xf>
    <xf numFmtId="0" fontId="84" fillId="0" borderId="24" xfId="0" applyFont="1" applyBorder="1" applyAlignment="1">
      <alignment horizontal="center" vertical="center" shrinkToFit="1"/>
    </xf>
    <xf numFmtId="0" fontId="67" fillId="28" borderId="25" xfId="43" applyFill="1" applyBorder="1" applyAlignment="1" applyProtection="1">
      <alignment horizontal="center" vertical="center"/>
      <protection/>
    </xf>
    <xf numFmtId="0" fontId="67" fillId="28" borderId="15" xfId="43" applyFill="1" applyBorder="1" applyAlignment="1" applyProtection="1">
      <alignment horizontal="center" vertical="center"/>
      <protection/>
    </xf>
    <xf numFmtId="0" fontId="67" fillId="28" borderId="23" xfId="43" applyFill="1" applyBorder="1" applyAlignment="1" applyProtection="1">
      <alignment horizontal="center" vertical="center"/>
      <protection/>
    </xf>
    <xf numFmtId="0" fontId="67" fillId="28" borderId="17" xfId="43" applyFill="1" applyBorder="1" applyAlignment="1" applyProtection="1">
      <alignment horizontal="center" vertical="center"/>
      <protection/>
    </xf>
    <xf numFmtId="0" fontId="84" fillId="28" borderId="18" xfId="0" applyFont="1" applyFill="1" applyBorder="1" applyAlignment="1">
      <alignment horizontal="center" vertical="center" shrinkToFit="1"/>
    </xf>
    <xf numFmtId="0" fontId="84" fillId="28" borderId="16" xfId="0" applyFont="1" applyFill="1" applyBorder="1" applyAlignment="1">
      <alignment horizontal="center" vertical="center" shrinkToFit="1"/>
    </xf>
    <xf numFmtId="0" fontId="84" fillId="28" borderId="23" xfId="0" applyFont="1" applyFill="1" applyBorder="1" applyAlignment="1">
      <alignment horizontal="center" vertical="center" shrinkToFit="1"/>
    </xf>
    <xf numFmtId="0" fontId="84" fillId="28" borderId="17" xfId="0" applyFont="1" applyFill="1" applyBorder="1" applyAlignment="1">
      <alignment horizontal="center" vertical="center" shrinkToFit="1"/>
    </xf>
    <xf numFmtId="0" fontId="63" fillId="34" borderId="26"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86" fillId="0" borderId="0" xfId="0" applyFont="1" applyAlignment="1" applyProtection="1">
      <alignment vertical="center"/>
      <protection/>
    </xf>
    <xf numFmtId="0" fontId="89" fillId="0" borderId="0" xfId="0" applyFont="1" applyAlignment="1" applyProtection="1">
      <alignment vertical="center"/>
      <protection/>
    </xf>
    <xf numFmtId="0" fontId="86" fillId="0" borderId="0" xfId="0" applyFont="1" applyFill="1" applyAlignment="1" applyProtection="1">
      <alignment vertical="center"/>
      <protection/>
    </xf>
    <xf numFmtId="0" fontId="90" fillId="0" borderId="0" xfId="0" applyFont="1" applyAlignment="1" applyProtection="1">
      <alignment vertical="center" wrapText="1"/>
      <protection/>
    </xf>
    <xf numFmtId="0" fontId="90" fillId="0" borderId="0" xfId="0" applyFont="1" applyFill="1" applyAlignment="1" applyProtection="1">
      <alignment vertical="center" wrapText="1"/>
      <protection/>
    </xf>
    <xf numFmtId="0" fontId="86" fillId="0" borderId="28" xfId="0" applyFont="1" applyBorder="1" applyAlignment="1" applyProtection="1">
      <alignment vertical="center"/>
      <protection/>
    </xf>
    <xf numFmtId="0" fontId="86" fillId="0" borderId="24" xfId="0" applyFont="1" applyBorder="1" applyAlignment="1" applyProtection="1">
      <alignment vertical="center"/>
      <protection/>
    </xf>
    <xf numFmtId="0" fontId="86" fillId="0" borderId="29" xfId="0" applyFont="1" applyBorder="1" applyAlignment="1" applyProtection="1">
      <alignment vertical="center"/>
      <protection/>
    </xf>
    <xf numFmtId="0" fontId="86" fillId="0" borderId="0" xfId="0" applyFont="1" applyAlignment="1" applyProtection="1">
      <alignment vertical="center" shrinkToFit="1"/>
      <protection/>
    </xf>
    <xf numFmtId="0" fontId="91" fillId="0" borderId="30"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31" xfId="0" applyFont="1" applyBorder="1" applyAlignment="1" applyProtection="1">
      <alignment vertical="center"/>
      <protection/>
    </xf>
    <xf numFmtId="0" fontId="90" fillId="33" borderId="0" xfId="0" applyFont="1" applyFill="1" applyBorder="1" applyAlignment="1" applyProtection="1">
      <alignment horizontal="center" vertical="center"/>
      <protection/>
    </xf>
    <xf numFmtId="0" fontId="90" fillId="0" borderId="0" xfId="0" applyFont="1" applyAlignment="1" applyProtection="1">
      <alignment vertical="center"/>
      <protection/>
    </xf>
    <xf numFmtId="0" fontId="86" fillId="0" borderId="0" xfId="0" applyFont="1" applyFill="1" applyBorder="1" applyAlignment="1" applyProtection="1">
      <alignment vertical="center"/>
      <protection/>
    </xf>
    <xf numFmtId="0" fontId="90" fillId="0" borderId="0" xfId="0" applyFont="1" applyFill="1" applyBorder="1" applyAlignment="1" applyProtection="1">
      <alignment vertical="center"/>
      <protection/>
    </xf>
    <xf numFmtId="0" fontId="90" fillId="0" borderId="0" xfId="0" applyFont="1" applyFill="1" applyBorder="1" applyAlignment="1" applyProtection="1">
      <alignment horizontal="center" vertical="center"/>
      <protection/>
    </xf>
    <xf numFmtId="0" fontId="90" fillId="0" borderId="32" xfId="0" applyFont="1" applyFill="1" applyBorder="1" applyAlignment="1" applyProtection="1">
      <alignment horizontal="center" vertical="center"/>
      <protection/>
    </xf>
    <xf numFmtId="0" fontId="90" fillId="0" borderId="0" xfId="0" applyFont="1" applyFill="1" applyBorder="1" applyAlignment="1" applyProtection="1">
      <alignment horizontal="right" vertical="center"/>
      <protection/>
    </xf>
    <xf numFmtId="0" fontId="86" fillId="0" borderId="18" xfId="0" applyFont="1" applyBorder="1" applyAlignment="1" applyProtection="1">
      <alignment horizontal="center" vertical="center" shrinkToFit="1"/>
      <protection/>
    </xf>
    <xf numFmtId="0" fontId="86" fillId="0" borderId="33" xfId="0" applyFont="1" applyBorder="1" applyAlignment="1" applyProtection="1">
      <alignment horizontal="center" vertical="center" shrinkToFit="1"/>
      <protection/>
    </xf>
    <xf numFmtId="20" fontId="86" fillId="0" borderId="19" xfId="0" applyNumberFormat="1" applyFont="1" applyBorder="1" applyAlignment="1" applyProtection="1">
      <alignment vertical="center" shrinkToFit="1"/>
      <protection/>
    </xf>
    <xf numFmtId="0" fontId="86" fillId="0" borderId="16" xfId="0" applyFont="1" applyBorder="1" applyAlignment="1" applyProtection="1">
      <alignment horizontal="center" vertical="center" shrinkToFit="1"/>
      <protection/>
    </xf>
    <xf numFmtId="0" fontId="86" fillId="0" borderId="17" xfId="0" applyFont="1" applyBorder="1" applyAlignment="1" applyProtection="1">
      <alignment horizontal="center" vertical="center" shrinkToFit="1"/>
      <protection/>
    </xf>
    <xf numFmtId="0" fontId="86" fillId="0" borderId="17" xfId="0" applyFont="1" applyFill="1" applyBorder="1" applyAlignment="1" applyProtection="1">
      <alignment horizontal="center" vertical="center" shrinkToFit="1"/>
      <protection/>
    </xf>
    <xf numFmtId="0" fontId="86" fillId="0" borderId="16" xfId="0" applyFont="1" applyFill="1" applyBorder="1" applyAlignment="1" applyProtection="1">
      <alignment horizontal="center" vertical="center" shrinkToFit="1"/>
      <protection/>
    </xf>
    <xf numFmtId="0" fontId="86" fillId="0" borderId="19" xfId="0" applyFont="1" applyBorder="1" applyAlignment="1" applyProtection="1">
      <alignment horizontal="center" vertical="center" shrinkToFit="1"/>
      <protection/>
    </xf>
    <xf numFmtId="0" fontId="4" fillId="0" borderId="34" xfId="0" applyFont="1" applyFill="1" applyBorder="1" applyAlignment="1">
      <alignment horizontal="center" vertical="center" wrapText="1" readingOrder="1"/>
    </xf>
    <xf numFmtId="0" fontId="86" fillId="0" borderId="21" xfId="0" applyFont="1" applyBorder="1" applyAlignment="1" applyProtection="1">
      <alignment horizontal="center" vertical="center" shrinkToFit="1"/>
      <protection/>
    </xf>
    <xf numFmtId="20" fontId="86" fillId="0" borderId="20" xfId="0" applyNumberFormat="1" applyFont="1" applyBorder="1" applyAlignment="1" applyProtection="1">
      <alignment horizontal="center" vertical="center" shrinkToFit="1"/>
      <protection/>
    </xf>
    <xf numFmtId="0" fontId="86" fillId="0" borderId="21" xfId="0" applyFont="1" applyBorder="1" applyAlignment="1" applyProtection="1">
      <alignment vertical="center" shrinkToFit="1"/>
      <protection/>
    </xf>
    <xf numFmtId="0" fontId="86" fillId="0" borderId="10" xfId="0" applyFont="1" applyBorder="1" applyAlignment="1" applyProtection="1">
      <alignment vertical="center" shrinkToFit="1"/>
      <protection/>
    </xf>
    <xf numFmtId="0" fontId="86" fillId="0" borderId="11" xfId="0" applyFont="1" applyBorder="1" applyAlignment="1" applyProtection="1">
      <alignment horizontal="center" vertical="center" shrinkToFit="1"/>
      <protection/>
    </xf>
    <xf numFmtId="0" fontId="86" fillId="0" borderId="12" xfId="0" applyFont="1" applyBorder="1" applyAlignment="1" applyProtection="1">
      <alignment vertical="center" shrinkToFit="1"/>
      <protection/>
    </xf>
    <xf numFmtId="0" fontId="86" fillId="0" borderId="13" xfId="0" applyFont="1" applyBorder="1" applyAlignment="1" applyProtection="1">
      <alignment vertical="center" shrinkToFit="1"/>
      <protection/>
    </xf>
    <xf numFmtId="0" fontId="86" fillId="0" borderId="22" xfId="0" applyFont="1" applyBorder="1" applyAlignment="1" applyProtection="1">
      <alignment horizontal="center" vertical="center" shrinkToFit="1"/>
      <protection/>
    </xf>
    <xf numFmtId="0" fontId="86" fillId="0" borderId="11" xfId="0" applyFont="1" applyBorder="1" applyAlignment="1" applyProtection="1">
      <alignment vertical="center" shrinkToFit="1"/>
      <protection/>
    </xf>
    <xf numFmtId="0" fontId="86" fillId="0" borderId="20" xfId="0" applyFont="1" applyBorder="1" applyAlignment="1" applyProtection="1">
      <alignment vertical="center" shrinkToFit="1"/>
      <protection/>
    </xf>
    <xf numFmtId="0" fontId="86" fillId="0" borderId="14" xfId="0" applyFont="1" applyBorder="1" applyAlignment="1" applyProtection="1">
      <alignment vertical="center" shrinkToFit="1"/>
      <protection/>
    </xf>
    <xf numFmtId="0" fontId="86" fillId="0" borderId="15" xfId="0" applyFont="1" applyBorder="1" applyAlignment="1" applyProtection="1">
      <alignment horizontal="center" vertical="center" shrinkToFit="1"/>
      <protection/>
    </xf>
    <xf numFmtId="0" fontId="86" fillId="0" borderId="15" xfId="0" applyFont="1" applyBorder="1" applyAlignment="1" applyProtection="1">
      <alignment vertical="center" shrinkToFit="1"/>
      <protection/>
    </xf>
    <xf numFmtId="0" fontId="86" fillId="0" borderId="22" xfId="0" applyFont="1" applyBorder="1" applyAlignment="1" applyProtection="1">
      <alignment vertical="center" shrinkToFit="1"/>
      <protection/>
    </xf>
    <xf numFmtId="0" fontId="86" fillId="0" borderId="16" xfId="0" applyFont="1" applyBorder="1" applyAlignment="1" applyProtection="1">
      <alignment vertical="center" shrinkToFit="1"/>
      <protection/>
    </xf>
    <xf numFmtId="0" fontId="86" fillId="0" borderId="17" xfId="0" applyFont="1" applyBorder="1" applyAlignment="1" applyProtection="1">
      <alignment vertical="center" shrinkToFit="1"/>
      <protection/>
    </xf>
    <xf numFmtId="0" fontId="86" fillId="0" borderId="0" xfId="0" applyFont="1" applyBorder="1" applyAlignment="1" applyProtection="1">
      <alignment vertical="center" shrinkToFit="1"/>
      <protection/>
    </xf>
    <xf numFmtId="0" fontId="4" fillId="0" borderId="34" xfId="0" applyFont="1" applyFill="1" applyBorder="1" applyAlignment="1">
      <alignment horizontal="center" vertical="center" wrapText="1"/>
    </xf>
    <xf numFmtId="0" fontId="92" fillId="0" borderId="0" xfId="0" applyFont="1" applyFill="1" applyAlignment="1" applyProtection="1">
      <alignment vertical="center"/>
      <protection/>
    </xf>
    <xf numFmtId="0" fontId="86" fillId="0" borderId="0" xfId="0" applyFont="1" applyFill="1" applyAlignment="1" applyProtection="1">
      <alignment vertical="center"/>
      <protection/>
    </xf>
    <xf numFmtId="0" fontId="4" fillId="0" borderId="34" xfId="0" applyFont="1" applyFill="1" applyBorder="1" applyAlignment="1" applyProtection="1">
      <alignment horizontal="center" vertical="center" wrapText="1"/>
      <protection/>
    </xf>
    <xf numFmtId="0" fontId="91" fillId="0" borderId="0" xfId="0" applyFont="1" applyAlignment="1" applyProtection="1">
      <alignment vertical="center"/>
      <protection/>
    </xf>
    <xf numFmtId="0" fontId="90" fillId="33" borderId="0" xfId="0" applyFont="1" applyFill="1" applyBorder="1" applyAlignment="1" applyProtection="1">
      <alignment vertical="center"/>
      <protection/>
    </xf>
    <xf numFmtId="0" fontId="90" fillId="33" borderId="0" xfId="0" applyFont="1" applyFill="1" applyBorder="1" applyAlignment="1" applyProtection="1">
      <alignment vertical="center"/>
      <protection/>
    </xf>
    <xf numFmtId="0" fontId="86" fillId="0" borderId="18" xfId="0" applyFont="1" applyBorder="1" applyAlignment="1" applyProtection="1">
      <alignment horizontal="center" vertical="center"/>
      <protection/>
    </xf>
    <xf numFmtId="0" fontId="86" fillId="0" borderId="35" xfId="0" applyFont="1" applyBorder="1" applyAlignment="1" applyProtection="1">
      <alignment vertical="center"/>
      <protection/>
    </xf>
    <xf numFmtId="0" fontId="86" fillId="0" borderId="19" xfId="0" applyFont="1" applyBorder="1" applyAlignment="1" applyProtection="1">
      <alignment vertical="center"/>
      <protection/>
    </xf>
    <xf numFmtId="0" fontId="90" fillId="0" borderId="0" xfId="0" applyFont="1" applyFill="1" applyBorder="1" applyAlignment="1" applyProtection="1">
      <alignment vertical="center"/>
      <protection/>
    </xf>
    <xf numFmtId="0" fontId="86" fillId="0" borderId="36" xfId="0" applyFont="1" applyFill="1" applyBorder="1" applyAlignment="1" applyProtection="1">
      <alignment horizontal="center" vertical="center"/>
      <protection/>
    </xf>
    <xf numFmtId="0" fontId="86" fillId="0" borderId="37" xfId="0" applyFont="1" applyFill="1" applyBorder="1" applyAlignment="1" applyProtection="1">
      <alignment vertical="center"/>
      <protection/>
    </xf>
    <xf numFmtId="0" fontId="86" fillId="0" borderId="21" xfId="0" applyFont="1" applyFill="1" applyBorder="1" applyAlignment="1" applyProtection="1">
      <alignment vertical="center"/>
      <protection/>
    </xf>
    <xf numFmtId="0" fontId="86" fillId="0" borderId="36" xfId="0" applyFont="1" applyBorder="1" applyAlignment="1" applyProtection="1">
      <alignment horizontal="center" vertical="center"/>
      <protection/>
    </xf>
    <xf numFmtId="0" fontId="86" fillId="0" borderId="37" xfId="0" applyFont="1" applyBorder="1" applyAlignment="1" applyProtection="1">
      <alignment vertical="center"/>
      <protection/>
    </xf>
    <xf numFmtId="0" fontId="86" fillId="0" borderId="21" xfId="0" applyFont="1" applyBorder="1" applyAlignment="1" applyProtection="1">
      <alignment vertical="center"/>
      <protection/>
    </xf>
    <xf numFmtId="0" fontId="90" fillId="0" borderId="38" xfId="0" applyFont="1" applyFill="1" applyBorder="1" applyAlignment="1" applyProtection="1">
      <alignment vertical="center"/>
      <protection/>
    </xf>
    <xf numFmtId="0" fontId="90" fillId="0" borderId="38" xfId="0" applyFont="1" applyFill="1" applyBorder="1" applyAlignment="1" applyProtection="1">
      <alignment vertical="center"/>
      <protection/>
    </xf>
    <xf numFmtId="0" fontId="86" fillId="0" borderId="19" xfId="0" applyFont="1" applyBorder="1" applyAlignment="1" applyProtection="1">
      <alignment horizontal="center" vertical="center"/>
      <protection/>
    </xf>
    <xf numFmtId="0" fontId="86" fillId="0" borderId="20" xfId="0" applyFont="1" applyBorder="1" applyAlignment="1" applyProtection="1">
      <alignment vertical="center"/>
      <protection/>
    </xf>
    <xf numFmtId="0" fontId="86" fillId="0" borderId="22" xfId="0" applyFont="1" applyBorder="1" applyAlignment="1" applyProtection="1">
      <alignment horizontal="center" vertical="center"/>
      <protection/>
    </xf>
    <xf numFmtId="0" fontId="86" fillId="0" borderId="0" xfId="0" applyFont="1" applyBorder="1" applyAlignment="1" applyProtection="1">
      <alignment horizontal="center" vertical="center"/>
      <protection/>
    </xf>
    <xf numFmtId="0" fontId="86" fillId="0" borderId="22" xfId="0" applyFont="1" applyFill="1" applyBorder="1" applyAlignment="1" applyProtection="1">
      <alignment vertical="center"/>
      <protection/>
    </xf>
    <xf numFmtId="0" fontId="90" fillId="0" borderId="0" xfId="0" applyFont="1" applyFill="1" applyAlignment="1" applyProtection="1">
      <alignment vertical="center"/>
      <protection/>
    </xf>
    <xf numFmtId="0" fontId="90" fillId="0" borderId="0" xfId="0" applyFont="1" applyBorder="1" applyAlignment="1" applyProtection="1">
      <alignment vertical="center"/>
      <protection/>
    </xf>
    <xf numFmtId="0" fontId="90" fillId="0" borderId="12" xfId="0" applyFont="1" applyBorder="1" applyAlignment="1" applyProtection="1">
      <alignment horizontal="center" vertical="center"/>
      <protection/>
    </xf>
    <xf numFmtId="0" fontId="90" fillId="0" borderId="14" xfId="0" applyFont="1" applyBorder="1" applyAlignment="1" applyProtection="1">
      <alignment horizontal="center" vertical="center"/>
      <protection/>
    </xf>
    <xf numFmtId="0" fontId="90" fillId="0" borderId="16" xfId="0" applyFont="1" applyBorder="1" applyAlignment="1" applyProtection="1">
      <alignment horizontal="center" vertical="center"/>
      <protection/>
    </xf>
    <xf numFmtId="0" fontId="86" fillId="0" borderId="12" xfId="0" applyFont="1" applyBorder="1" applyAlignment="1" applyProtection="1">
      <alignment horizontal="center" vertical="center"/>
      <protection/>
    </xf>
    <xf numFmtId="0" fontId="86" fillId="0" borderId="14" xfId="0" applyFont="1" applyBorder="1" applyAlignment="1" applyProtection="1">
      <alignment horizontal="center" vertical="center"/>
      <protection/>
    </xf>
    <xf numFmtId="0" fontId="86" fillId="0" borderId="16" xfId="0" applyFont="1" applyBorder="1" applyAlignment="1" applyProtection="1">
      <alignment horizontal="center" vertical="center"/>
      <protection/>
    </xf>
    <xf numFmtId="0" fontId="86" fillId="0" borderId="0" xfId="0" applyFont="1" applyAlignment="1" applyProtection="1">
      <alignment vertical="center"/>
      <protection hidden="1" locked="0"/>
    </xf>
    <xf numFmtId="0" fontId="86" fillId="0" borderId="0" xfId="0" applyFont="1" applyAlignment="1" applyProtection="1">
      <alignment vertical="center"/>
      <protection locked="0"/>
    </xf>
    <xf numFmtId="0" fontId="90" fillId="0" borderId="0" xfId="0" applyFont="1" applyAlignment="1" applyProtection="1">
      <alignment vertical="center"/>
      <protection locked="0"/>
    </xf>
    <xf numFmtId="14" fontId="84" fillId="28" borderId="39" xfId="0" applyNumberFormat="1" applyFont="1" applyFill="1" applyBorder="1" applyAlignment="1">
      <alignment vertical="center" shrinkToFit="1"/>
    </xf>
    <xf numFmtId="14" fontId="84" fillId="28" borderId="25" xfId="0" applyNumberFormat="1" applyFont="1" applyFill="1" applyBorder="1" applyAlignment="1">
      <alignment vertical="center" shrinkToFit="1"/>
    </xf>
    <xf numFmtId="0" fontId="84" fillId="28" borderId="12" xfId="0" applyFont="1" applyFill="1" applyBorder="1" applyAlignment="1">
      <alignment horizontal="center" vertical="center"/>
    </xf>
    <xf numFmtId="14" fontId="84" fillId="28" borderId="39" xfId="0" applyNumberFormat="1" applyFont="1" applyFill="1" applyBorder="1" applyAlignment="1">
      <alignment horizontal="center" vertical="center"/>
    </xf>
    <xf numFmtId="176" fontId="84" fillId="28" borderId="39" xfId="0" applyNumberFormat="1" applyFont="1" applyFill="1" applyBorder="1" applyAlignment="1">
      <alignment horizontal="center" vertical="center"/>
    </xf>
    <xf numFmtId="0" fontId="84" fillId="28" borderId="39" xfId="0" applyFont="1" applyFill="1" applyBorder="1" applyAlignment="1">
      <alignment vertical="center"/>
    </xf>
    <xf numFmtId="0" fontId="84" fillId="28" borderId="39" xfId="0" applyFont="1" applyFill="1" applyBorder="1" applyAlignment="1">
      <alignment horizontal="center" vertical="center" shrinkToFit="1"/>
    </xf>
    <xf numFmtId="0" fontId="84" fillId="28" borderId="14" xfId="0" applyFont="1" applyFill="1" applyBorder="1" applyAlignment="1">
      <alignment horizontal="center" vertical="center"/>
    </xf>
    <xf numFmtId="0" fontId="84" fillId="28" borderId="25" xfId="0" applyFont="1" applyFill="1" applyBorder="1" applyAlignment="1">
      <alignment horizontal="center" vertical="center"/>
    </xf>
    <xf numFmtId="14" fontId="84" fillId="28" borderId="25" xfId="0" applyNumberFormat="1" applyFont="1" applyFill="1" applyBorder="1" applyAlignment="1">
      <alignment horizontal="center" vertical="center"/>
    </xf>
    <xf numFmtId="176" fontId="84" fillId="28" borderId="25" xfId="0" applyNumberFormat="1" applyFont="1" applyFill="1" applyBorder="1" applyAlignment="1">
      <alignment horizontal="center" vertical="center"/>
    </xf>
    <xf numFmtId="0" fontId="84" fillId="28" borderId="25" xfId="0" applyFont="1" applyFill="1" applyBorder="1" applyAlignment="1">
      <alignment vertical="center"/>
    </xf>
    <xf numFmtId="0" fontId="84" fillId="28" borderId="25" xfId="0" applyFont="1" applyFill="1" applyBorder="1" applyAlignment="1">
      <alignment horizontal="center" vertical="center" shrinkToFit="1"/>
    </xf>
    <xf numFmtId="0" fontId="84" fillId="28" borderId="16" xfId="0" applyFont="1" applyFill="1" applyBorder="1" applyAlignment="1">
      <alignment horizontal="center" vertical="center"/>
    </xf>
    <xf numFmtId="0" fontId="84" fillId="28" borderId="23" xfId="0" applyFont="1" applyFill="1" applyBorder="1" applyAlignment="1">
      <alignment horizontal="center" vertical="center"/>
    </xf>
    <xf numFmtId="14" fontId="84" fillId="28" borderId="23" xfId="0" applyNumberFormat="1" applyFont="1" applyFill="1" applyBorder="1" applyAlignment="1">
      <alignment horizontal="center" vertical="center"/>
    </xf>
    <xf numFmtId="176" fontId="84" fillId="28" borderId="23" xfId="0" applyNumberFormat="1" applyFont="1" applyFill="1" applyBorder="1" applyAlignment="1">
      <alignment horizontal="center" vertical="center"/>
    </xf>
    <xf numFmtId="0" fontId="84" fillId="28" borderId="23" xfId="0" applyFont="1" applyFill="1" applyBorder="1" applyAlignment="1">
      <alignment vertical="center"/>
    </xf>
    <xf numFmtId="14" fontId="84" fillId="28" borderId="23" xfId="0" applyNumberFormat="1" applyFont="1" applyFill="1" applyBorder="1" applyAlignment="1">
      <alignment vertical="center" shrinkToFit="1"/>
    </xf>
    <xf numFmtId="0" fontId="0" fillId="0" borderId="0" xfId="0" applyBorder="1" applyAlignment="1">
      <alignment vertical="center"/>
    </xf>
    <xf numFmtId="0" fontId="84" fillId="0" borderId="0" xfId="0" applyFont="1" applyBorder="1" applyAlignment="1">
      <alignment horizontal="center" vertical="center" shrinkToFit="1"/>
    </xf>
    <xf numFmtId="0" fontId="84" fillId="28" borderId="19" xfId="0" applyFont="1" applyFill="1" applyBorder="1" applyAlignment="1">
      <alignment horizontal="center" vertical="center"/>
    </xf>
    <xf numFmtId="0" fontId="84" fillId="28" borderId="12" xfId="0" applyFont="1" applyFill="1" applyBorder="1" applyAlignment="1">
      <alignment horizontal="center" vertical="center"/>
    </xf>
    <xf numFmtId="176" fontId="84" fillId="28" borderId="39" xfId="0" applyNumberFormat="1" applyFont="1" applyFill="1" applyBorder="1" applyAlignment="1">
      <alignment horizontal="center" vertical="center"/>
    </xf>
    <xf numFmtId="0" fontId="84" fillId="28" borderId="39" xfId="0" applyFont="1" applyFill="1" applyBorder="1" applyAlignment="1">
      <alignment vertical="center" shrinkToFit="1"/>
    </xf>
    <xf numFmtId="0" fontId="84" fillId="28" borderId="39" xfId="0" applyFont="1" applyFill="1" applyBorder="1" applyAlignment="1">
      <alignment horizontal="center" vertical="center"/>
    </xf>
    <xf numFmtId="0" fontId="84" fillId="28" borderId="13" xfId="0" applyFont="1" applyFill="1" applyBorder="1" applyAlignment="1">
      <alignment horizontal="center" vertical="center"/>
    </xf>
    <xf numFmtId="0" fontId="84" fillId="28" borderId="12" xfId="0" applyFont="1" applyFill="1" applyBorder="1" applyAlignment="1">
      <alignment horizontal="center" vertical="center" shrinkToFit="1"/>
    </xf>
    <xf numFmtId="0" fontId="84" fillId="28" borderId="20" xfId="0" applyFont="1" applyFill="1" applyBorder="1" applyAlignment="1">
      <alignment horizontal="center" vertical="center"/>
    </xf>
    <xf numFmtId="176" fontId="84" fillId="28" borderId="25" xfId="0" applyNumberFormat="1" applyFont="1" applyFill="1" applyBorder="1" applyAlignment="1">
      <alignment horizontal="center" vertical="center"/>
    </xf>
    <xf numFmtId="0" fontId="84" fillId="28" borderId="25" xfId="0" applyFont="1" applyFill="1" applyBorder="1" applyAlignment="1">
      <alignment vertical="center" shrinkToFit="1"/>
    </xf>
    <xf numFmtId="0" fontId="84" fillId="28" borderId="25" xfId="0" applyFont="1" applyFill="1" applyBorder="1" applyAlignment="1">
      <alignment horizontal="center" vertical="center"/>
    </xf>
    <xf numFmtId="0" fontId="84" fillId="28" borderId="15" xfId="0" applyFont="1" applyFill="1" applyBorder="1" applyAlignment="1">
      <alignment horizontal="center" vertical="center"/>
    </xf>
    <xf numFmtId="0" fontId="84" fillId="28" borderId="14" xfId="0" applyFont="1" applyFill="1" applyBorder="1" applyAlignment="1">
      <alignment horizontal="center" vertical="center" shrinkToFit="1"/>
    </xf>
    <xf numFmtId="0" fontId="84" fillId="28" borderId="22" xfId="0" applyFont="1" applyFill="1" applyBorder="1" applyAlignment="1">
      <alignment horizontal="center" vertical="center"/>
    </xf>
    <xf numFmtId="176" fontId="84" fillId="28" borderId="23" xfId="0" applyNumberFormat="1" applyFont="1" applyFill="1" applyBorder="1" applyAlignment="1">
      <alignment horizontal="center" vertical="center"/>
    </xf>
    <xf numFmtId="0" fontId="84" fillId="28" borderId="23" xfId="0" applyFont="1" applyFill="1" applyBorder="1" applyAlignment="1">
      <alignment vertical="center" shrinkToFit="1"/>
    </xf>
    <xf numFmtId="0" fontId="84" fillId="28" borderId="23" xfId="0" applyFont="1" applyFill="1" applyBorder="1" applyAlignment="1">
      <alignment horizontal="center" vertical="center"/>
    </xf>
    <xf numFmtId="0" fontId="84" fillId="28" borderId="17"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41" xfId="0" applyFont="1" applyFill="1" applyBorder="1" applyAlignment="1">
      <alignment horizontal="center" vertical="center"/>
    </xf>
    <xf numFmtId="0" fontId="63" fillId="34" borderId="42" xfId="0" applyFont="1" applyFill="1" applyBorder="1" applyAlignment="1">
      <alignment horizontal="center" vertical="center"/>
    </xf>
    <xf numFmtId="0" fontId="63" fillId="34" borderId="42" xfId="0" applyFont="1" applyFill="1" applyBorder="1" applyAlignment="1">
      <alignment horizontal="center" vertical="center" wrapText="1"/>
    </xf>
    <xf numFmtId="0" fontId="63" fillId="34" borderId="43" xfId="0" applyFont="1" applyFill="1" applyBorder="1" applyAlignment="1">
      <alignment horizontal="center" vertical="center" wrapText="1"/>
    </xf>
    <xf numFmtId="0" fontId="84" fillId="28" borderId="44" xfId="0" applyFont="1" applyFill="1" applyBorder="1" applyAlignment="1">
      <alignment horizontal="center" vertical="center" shrinkToFit="1"/>
    </xf>
    <xf numFmtId="0" fontId="84" fillId="28" borderId="45" xfId="0" applyFont="1" applyFill="1" applyBorder="1" applyAlignment="1">
      <alignment horizontal="center" vertical="center" shrinkToFit="1"/>
    </xf>
    <xf numFmtId="14" fontId="84" fillId="28" borderId="45" xfId="0" applyNumberFormat="1" applyFont="1" applyFill="1" applyBorder="1" applyAlignment="1">
      <alignment horizontal="center" vertical="center" shrinkToFit="1"/>
    </xf>
    <xf numFmtId="0" fontId="84" fillId="28" borderId="45" xfId="0" applyFont="1" applyFill="1" applyBorder="1" applyAlignment="1">
      <alignment vertical="center" shrinkToFit="1"/>
    </xf>
    <xf numFmtId="0" fontId="84" fillId="28" borderId="46" xfId="0" applyFont="1" applyFill="1" applyBorder="1" applyAlignment="1">
      <alignment vertical="center" shrinkToFit="1"/>
    </xf>
    <xf numFmtId="0" fontId="84" fillId="28" borderId="47" xfId="0" applyFont="1" applyFill="1" applyBorder="1" applyAlignment="1">
      <alignment horizontal="center" vertical="center" shrinkToFit="1"/>
    </xf>
    <xf numFmtId="0" fontId="63" fillId="34" borderId="48" xfId="0" applyFont="1" applyFill="1" applyBorder="1" applyAlignment="1">
      <alignment horizontal="center" vertical="center"/>
    </xf>
    <xf numFmtId="0" fontId="63" fillId="34" borderId="49" xfId="0" applyFont="1" applyFill="1" applyBorder="1" applyAlignment="1">
      <alignment horizontal="center" vertical="center"/>
    </xf>
    <xf numFmtId="0" fontId="63" fillId="34" borderId="26" xfId="0" applyFont="1" applyFill="1" applyBorder="1" applyAlignment="1">
      <alignment horizontal="center" vertical="center"/>
    </xf>
    <xf numFmtId="0" fontId="0" fillId="0" borderId="0" xfId="0" applyBorder="1" applyAlignment="1">
      <alignment horizontal="center"/>
    </xf>
    <xf numFmtId="177" fontId="84" fillId="28" borderId="35" xfId="0" applyNumberFormat="1" applyFont="1" applyFill="1" applyBorder="1" applyAlignment="1">
      <alignment horizontal="center" vertical="center" shrinkToFit="1"/>
    </xf>
    <xf numFmtId="177" fontId="84" fillId="28" borderId="50" xfId="0" applyNumberFormat="1" applyFont="1" applyFill="1" applyBorder="1" applyAlignment="1">
      <alignment horizontal="center" vertical="center" shrinkToFit="1"/>
    </xf>
    <xf numFmtId="177" fontId="84" fillId="28" borderId="51" xfId="0" applyNumberFormat="1" applyFont="1" applyFill="1" applyBorder="1" applyAlignment="1">
      <alignment horizontal="center" vertical="center" shrinkToFit="1"/>
    </xf>
    <xf numFmtId="177" fontId="84"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7" fillId="28" borderId="39" xfId="43" applyFill="1" applyBorder="1" applyAlignment="1" applyProtection="1">
      <alignment horizontal="center" vertical="center"/>
      <protection/>
    </xf>
    <xf numFmtId="0" fontId="67"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67" fillId="0" borderId="0" xfId="43" applyAlignment="1" applyProtection="1">
      <alignment vertical="center"/>
      <protection/>
    </xf>
    <xf numFmtId="0" fontId="93" fillId="0" borderId="0" xfId="0" applyFont="1" applyAlignment="1" applyProtection="1">
      <alignment vertical="center"/>
      <protection/>
    </xf>
    <xf numFmtId="0" fontId="94"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3" fillId="0" borderId="37" xfId="0" applyFont="1" applyBorder="1" applyAlignment="1" applyProtection="1">
      <alignment vertical="center"/>
      <protection locked="0"/>
    </xf>
    <xf numFmtId="0" fontId="94" fillId="0" borderId="24" xfId="0" applyFont="1" applyBorder="1" applyAlignment="1" applyProtection="1">
      <alignment horizontal="left" vertical="center" readingOrder="1"/>
      <protection locked="0"/>
    </xf>
    <xf numFmtId="0" fontId="93" fillId="0" borderId="24" xfId="0" applyFont="1" applyBorder="1" applyAlignment="1" applyProtection="1">
      <alignment vertical="center"/>
      <protection locked="0"/>
    </xf>
    <xf numFmtId="0" fontId="86" fillId="0" borderId="29" xfId="0" applyFont="1" applyBorder="1" applyAlignment="1" applyProtection="1">
      <alignment vertical="center"/>
      <protection locked="0"/>
    </xf>
    <xf numFmtId="0" fontId="93" fillId="0" borderId="53" xfId="0" applyFont="1" applyBorder="1" applyAlignment="1" applyProtection="1">
      <alignment vertical="center"/>
      <protection locked="0"/>
    </xf>
    <xf numFmtId="0" fontId="94" fillId="0" borderId="0" xfId="0" applyFont="1" applyBorder="1" applyAlignment="1" applyProtection="1">
      <alignment horizontal="left" vertical="center" readingOrder="1"/>
      <protection locked="0"/>
    </xf>
    <xf numFmtId="0" fontId="93" fillId="0" borderId="0" xfId="0" applyFont="1" applyBorder="1" applyAlignment="1" applyProtection="1">
      <alignment vertical="center"/>
      <protection locked="0"/>
    </xf>
    <xf numFmtId="0" fontId="90" fillId="0" borderId="28" xfId="0" applyFont="1" applyBorder="1" applyAlignment="1" applyProtection="1">
      <alignment vertical="center"/>
      <protection locked="0"/>
    </xf>
    <xf numFmtId="0" fontId="86" fillId="0" borderId="53" xfId="0" applyFont="1" applyBorder="1" applyAlignment="1" applyProtection="1">
      <alignment vertical="center"/>
      <protection hidden="1" locked="0"/>
    </xf>
    <xf numFmtId="0" fontId="0" fillId="0" borderId="0" xfId="0" applyBorder="1" applyAlignment="1" applyProtection="1">
      <alignment vertical="center"/>
      <protection locked="0"/>
    </xf>
    <xf numFmtId="0" fontId="86" fillId="0" borderId="0" xfId="0" applyFont="1" applyBorder="1" applyAlignment="1" applyProtection="1">
      <alignment vertical="center"/>
      <protection hidden="1" locked="0"/>
    </xf>
    <xf numFmtId="0" fontId="90" fillId="0" borderId="54" xfId="0" applyFont="1" applyBorder="1" applyAlignment="1" applyProtection="1">
      <alignment vertical="center"/>
      <protection locked="0"/>
    </xf>
    <xf numFmtId="0" fontId="94" fillId="0" borderId="30" xfId="0" applyFont="1" applyBorder="1" applyAlignment="1" applyProtection="1">
      <alignment horizontal="left" vertical="center" readingOrder="1"/>
      <protection locked="0"/>
    </xf>
    <xf numFmtId="0" fontId="90" fillId="0" borderId="30" xfId="0" applyFont="1" applyBorder="1" applyAlignment="1" applyProtection="1">
      <alignment vertical="center"/>
      <protection locked="0"/>
    </xf>
    <xf numFmtId="0" fontId="90" fillId="0" borderId="31" xfId="0" applyFont="1" applyBorder="1" applyAlignment="1" applyProtection="1">
      <alignment vertical="center"/>
      <protection locked="0"/>
    </xf>
    <xf numFmtId="0" fontId="86" fillId="0" borderId="55" xfId="0" applyFont="1" applyBorder="1" applyAlignment="1" applyProtection="1">
      <alignment vertical="center" shrinkToFit="1"/>
      <protection/>
    </xf>
    <xf numFmtId="0" fontId="86" fillId="0" borderId="56" xfId="0" applyFont="1" applyBorder="1" applyAlignment="1" applyProtection="1">
      <alignment vertical="center" shrinkToFit="1"/>
      <protection/>
    </xf>
    <xf numFmtId="0" fontId="86" fillId="0" borderId="57" xfId="0" applyFont="1" applyBorder="1" applyAlignment="1" applyProtection="1">
      <alignment vertical="center" shrinkToFit="1"/>
      <protection/>
    </xf>
    <xf numFmtId="0" fontId="86" fillId="0" borderId="5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59" xfId="0" applyFont="1" applyFill="1" applyBorder="1" applyAlignment="1">
      <alignment horizontal="center" vertical="center" wrapText="1"/>
    </xf>
    <xf numFmtId="0" fontId="86" fillId="0" borderId="19"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49" fontId="84" fillId="28" borderId="39" xfId="0" applyNumberFormat="1" applyFont="1" applyFill="1" applyBorder="1" applyAlignment="1">
      <alignment horizontal="center" vertical="center"/>
    </xf>
    <xf numFmtId="49" fontId="84" fillId="28" borderId="25" xfId="0" applyNumberFormat="1" applyFont="1" applyFill="1" applyBorder="1" applyAlignment="1">
      <alignment horizontal="center" vertical="center"/>
    </xf>
    <xf numFmtId="0" fontId="4" fillId="0" borderId="60" xfId="0" applyFont="1" applyFill="1" applyBorder="1" applyAlignment="1" applyProtection="1">
      <alignment horizontal="center" vertical="center" wrapText="1"/>
      <protection/>
    </xf>
    <xf numFmtId="0" fontId="95" fillId="0" borderId="0" xfId="0" applyFont="1" applyAlignment="1" applyProtection="1">
      <alignment vertical="center"/>
      <protection locked="0"/>
    </xf>
    <xf numFmtId="0" fontId="90" fillId="33" borderId="0" xfId="0" applyFont="1" applyFill="1" applyBorder="1" applyAlignment="1" applyProtection="1">
      <alignment horizontal="center" vertical="center"/>
      <protection/>
    </xf>
    <xf numFmtId="0" fontId="91" fillId="0" borderId="61" xfId="0" applyFont="1" applyBorder="1" applyAlignment="1" applyProtection="1">
      <alignment vertical="center"/>
      <protection/>
    </xf>
    <xf numFmtId="0" fontId="91" fillId="0" borderId="62" xfId="0" applyFont="1" applyBorder="1" applyAlignment="1" applyProtection="1">
      <alignment vertical="center"/>
      <protection/>
    </xf>
    <xf numFmtId="0" fontId="86" fillId="0" borderId="0" xfId="0" applyFont="1" applyAlignment="1" applyProtection="1">
      <alignment horizontal="right" vertical="center"/>
      <protection/>
    </xf>
    <xf numFmtId="0" fontId="86" fillId="0" borderId="63" xfId="0" applyFont="1" applyBorder="1" applyAlignment="1">
      <alignment vertical="center"/>
    </xf>
    <xf numFmtId="0" fontId="86" fillId="0" borderId="56" xfId="0" applyFont="1" applyBorder="1" applyAlignment="1">
      <alignment vertical="center"/>
    </xf>
    <xf numFmtId="0" fontId="85" fillId="0" borderId="0" xfId="0" applyFont="1" applyAlignment="1" applyProtection="1">
      <alignment vertical="center"/>
      <protection locked="0"/>
    </xf>
    <xf numFmtId="20" fontId="86" fillId="0" borderId="0" xfId="0" applyNumberFormat="1" applyFont="1" applyAlignment="1" applyProtection="1">
      <alignment vertical="center"/>
      <protection hidden="1"/>
    </xf>
    <xf numFmtId="20" fontId="86" fillId="0" borderId="0" xfId="0" applyNumberFormat="1" applyFont="1" applyAlignment="1" applyProtection="1">
      <alignment vertical="center"/>
      <protection hidden="1" locked="0"/>
    </xf>
    <xf numFmtId="0" fontId="90" fillId="33" borderId="0" xfId="0" applyFont="1" applyFill="1" applyBorder="1" applyAlignment="1" applyProtection="1">
      <alignment horizontal="center" vertical="center"/>
      <protection/>
    </xf>
    <xf numFmtId="49" fontId="90" fillId="28" borderId="64" xfId="0" applyNumberFormat="1" applyFont="1" applyFill="1" applyBorder="1" applyAlignment="1" applyProtection="1">
      <alignment horizontal="center" vertical="center" shrinkToFit="1"/>
      <protection locked="0"/>
    </xf>
    <xf numFmtId="0" fontId="86" fillId="0" borderId="0" xfId="0" applyFont="1" applyAlignment="1" applyProtection="1">
      <alignment horizontal="center" vertical="center"/>
      <protection/>
    </xf>
    <xf numFmtId="49" fontId="90" fillId="28" borderId="65" xfId="0" applyNumberFormat="1" applyFont="1" applyFill="1" applyBorder="1" applyAlignment="1" applyProtection="1">
      <alignment horizontal="center" vertical="center" shrinkToFit="1"/>
      <protection locked="0"/>
    </xf>
    <xf numFmtId="49" fontId="90" fillId="0" borderId="0" xfId="0" applyNumberFormat="1" applyFont="1" applyFill="1" applyBorder="1" applyAlignment="1" applyProtection="1">
      <alignment horizontal="right" vertical="center" shrinkToFit="1"/>
      <protection locked="0"/>
    </xf>
    <xf numFmtId="49" fontId="90" fillId="28" borderId="66" xfId="0" applyNumberFormat="1" applyFont="1" applyFill="1" applyBorder="1" applyAlignment="1" applyProtection="1">
      <alignment horizontal="center" vertical="center" shrinkToFit="1"/>
      <protection locked="0"/>
    </xf>
    <xf numFmtId="49" fontId="90" fillId="0" borderId="0" xfId="0" applyNumberFormat="1" applyFont="1" applyFill="1" applyBorder="1" applyAlignment="1" applyProtection="1">
      <alignment vertical="center" shrinkToFit="1"/>
      <protection locked="0"/>
    </xf>
    <xf numFmtId="0" fontId="96" fillId="0" borderId="0" xfId="0" applyFont="1" applyFill="1" applyAlignment="1" applyProtection="1">
      <alignment vertical="center" wrapText="1"/>
      <protection/>
    </xf>
    <xf numFmtId="0" fontId="96" fillId="0" borderId="0" xfId="0" applyFont="1" applyFill="1" applyAlignment="1" applyProtection="1">
      <alignment horizontal="right" vertical="center" wrapText="1"/>
      <protection/>
    </xf>
    <xf numFmtId="0" fontId="86" fillId="0" borderId="0" xfId="0" applyFont="1" applyAlignment="1" applyProtection="1">
      <alignment vertical="center"/>
      <protection/>
    </xf>
    <xf numFmtId="0" fontId="86" fillId="0" borderId="0" xfId="0" applyFont="1" applyBorder="1" applyAlignment="1" applyProtection="1">
      <alignment vertical="center"/>
      <protection/>
    </xf>
    <xf numFmtId="0" fontId="93" fillId="0" borderId="24" xfId="0" applyFont="1" applyBorder="1" applyAlignment="1" applyProtection="1">
      <alignment vertical="center"/>
      <protection locked="0"/>
    </xf>
    <xf numFmtId="0" fontId="93"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shrinkToFit="1"/>
      <protection/>
    </xf>
    <xf numFmtId="0" fontId="90" fillId="33" borderId="0" xfId="0" applyFont="1" applyFill="1" applyAlignment="1" applyProtection="1">
      <alignment vertical="center"/>
      <protection/>
    </xf>
    <xf numFmtId="0" fontId="86" fillId="28" borderId="65" xfId="0" applyFont="1" applyFill="1" applyBorder="1" applyAlignment="1" applyProtection="1">
      <alignment horizontal="center" vertical="center"/>
      <protection hidden="1"/>
    </xf>
    <xf numFmtId="0" fontId="84" fillId="33" borderId="39" xfId="0" applyFont="1" applyFill="1" applyBorder="1" applyAlignment="1">
      <alignment horizontal="center" vertical="center" shrinkToFit="1"/>
    </xf>
    <xf numFmtId="0" fontId="84" fillId="33" borderId="25" xfId="0" applyFont="1" applyFill="1" applyBorder="1" applyAlignment="1">
      <alignment horizontal="center" vertical="center" shrinkToFit="1"/>
    </xf>
    <xf numFmtId="0" fontId="84" fillId="33" borderId="13" xfId="0" applyFont="1" applyFill="1" applyBorder="1" applyAlignment="1">
      <alignment horizontal="center" vertical="center" shrinkToFit="1"/>
    </xf>
    <xf numFmtId="0" fontId="84" fillId="33" borderId="15" xfId="0" applyFont="1" applyFill="1" applyBorder="1" applyAlignment="1">
      <alignment horizontal="center" vertical="center" shrinkToFit="1"/>
    </xf>
    <xf numFmtId="0" fontId="92" fillId="0" borderId="0" xfId="0" applyFont="1" applyAlignment="1">
      <alignment vertical="center"/>
    </xf>
    <xf numFmtId="0" fontId="90" fillId="33" borderId="0" xfId="0" applyFont="1" applyFill="1" applyBorder="1" applyAlignment="1" applyProtection="1">
      <alignment horizontal="center" vertical="center"/>
      <protection/>
    </xf>
    <xf numFmtId="0" fontId="92" fillId="0" borderId="0" xfId="0" applyFont="1" applyAlignment="1" applyProtection="1">
      <alignment vertical="center"/>
      <protection locked="0"/>
    </xf>
    <xf numFmtId="0" fontId="97" fillId="0" borderId="67" xfId="0" applyFont="1" applyBorder="1" applyAlignment="1" applyProtection="1">
      <alignment vertical="center"/>
      <protection/>
    </xf>
    <xf numFmtId="0" fontId="0" fillId="0" borderId="67" xfId="0" applyFont="1" applyBorder="1" applyAlignment="1" applyProtection="1">
      <alignment vertical="center"/>
      <protection/>
    </xf>
    <xf numFmtId="0" fontId="0" fillId="0" borderId="0" xfId="0" applyFont="1" applyAlignment="1">
      <alignment vertical="center"/>
    </xf>
    <xf numFmtId="0" fontId="83" fillId="0" borderId="0" xfId="0" applyFont="1" applyAlignment="1">
      <alignment vertical="center"/>
    </xf>
    <xf numFmtId="0" fontId="0" fillId="0" borderId="0" xfId="0" applyFont="1" applyAlignment="1" applyProtection="1">
      <alignment vertical="center"/>
      <protection/>
    </xf>
    <xf numFmtId="0" fontId="83" fillId="0" borderId="0" xfId="0" applyFont="1" applyAlignment="1" applyProtection="1">
      <alignment horizontal="center" vertical="center"/>
      <protection/>
    </xf>
    <xf numFmtId="0" fontId="0" fillId="0" borderId="61" xfId="0" applyFont="1" applyBorder="1" applyAlignment="1" applyProtection="1">
      <alignment vertical="center"/>
      <protection/>
    </xf>
    <xf numFmtId="0" fontId="0" fillId="0" borderId="0"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61" xfId="0" applyFont="1" applyBorder="1" applyAlignment="1" applyProtection="1">
      <alignment vertical="center"/>
      <protection/>
    </xf>
    <xf numFmtId="0" fontId="0" fillId="35" borderId="57" xfId="0" applyFont="1" applyFill="1" applyBorder="1" applyAlignment="1" applyProtection="1">
      <alignment vertical="center"/>
      <protection/>
    </xf>
    <xf numFmtId="0" fontId="0" fillId="35" borderId="68" xfId="0" applyFont="1" applyFill="1" applyBorder="1" applyAlignment="1" applyProtection="1">
      <alignment vertical="center"/>
      <protection/>
    </xf>
    <xf numFmtId="0" fontId="83" fillId="35" borderId="68" xfId="0" applyFont="1" applyFill="1" applyBorder="1" applyAlignment="1" applyProtection="1">
      <alignment vertical="center"/>
      <protection/>
    </xf>
    <xf numFmtId="0" fontId="0" fillId="35" borderId="51" xfId="0" applyFont="1" applyFill="1" applyBorder="1" applyAlignment="1" applyProtection="1">
      <alignment vertical="center"/>
      <protection/>
    </xf>
    <xf numFmtId="0" fontId="0" fillId="0" borderId="6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0" xfId="0" applyFont="1" applyFill="1" applyAlignment="1">
      <alignment vertical="center"/>
    </xf>
    <xf numFmtId="0" fontId="0" fillId="0" borderId="63" xfId="0" applyFont="1" applyBorder="1" applyAlignment="1" applyProtection="1">
      <alignment vertical="center"/>
      <protection/>
    </xf>
    <xf numFmtId="0" fontId="83" fillId="0" borderId="69" xfId="0" applyFont="1" applyBorder="1" applyAlignment="1" applyProtection="1">
      <alignment vertical="center"/>
      <protection/>
    </xf>
    <xf numFmtId="0" fontId="83" fillId="35" borderId="18" xfId="0" applyFont="1" applyFill="1" applyBorder="1" applyAlignment="1" applyProtection="1">
      <alignment horizontal="center" vertical="center"/>
      <protection/>
    </xf>
    <xf numFmtId="0" fontId="98" fillId="0" borderId="18" xfId="0" applyFont="1" applyBorder="1" applyAlignment="1" applyProtection="1">
      <alignment horizontal="center" vertical="center"/>
      <protection/>
    </xf>
    <xf numFmtId="0" fontId="83" fillId="0" borderId="63" xfId="0" applyFont="1" applyBorder="1" applyAlignment="1" applyProtection="1">
      <alignment vertical="center"/>
      <protection/>
    </xf>
    <xf numFmtId="0" fontId="83" fillId="0" borderId="18" xfId="0" applyFont="1" applyBorder="1" applyAlignment="1" applyProtection="1">
      <alignment horizontal="center" vertical="center"/>
      <protection/>
    </xf>
    <xf numFmtId="0" fontId="75" fillId="0" borderId="56" xfId="0" applyFont="1" applyBorder="1" applyAlignment="1" applyProtection="1">
      <alignment vertical="center"/>
      <protection/>
    </xf>
    <xf numFmtId="0" fontId="75" fillId="0" borderId="61" xfId="0" applyFont="1" applyBorder="1" applyAlignment="1" applyProtection="1">
      <alignment vertical="center"/>
      <protection/>
    </xf>
    <xf numFmtId="0" fontId="0" fillId="0" borderId="70" xfId="0" applyFont="1" applyBorder="1" applyAlignment="1" applyProtection="1">
      <alignment vertical="center"/>
      <protection/>
    </xf>
    <xf numFmtId="0" fontId="83" fillId="0" borderId="63" xfId="0" applyFont="1" applyFill="1" applyBorder="1" applyAlignment="1" applyProtection="1">
      <alignment vertical="center"/>
      <protection/>
    </xf>
    <xf numFmtId="0" fontId="83" fillId="0" borderId="0" xfId="0" applyFont="1" applyFill="1" applyBorder="1" applyAlignment="1" applyProtection="1">
      <alignment horizontal="center" vertical="center"/>
      <protection/>
    </xf>
    <xf numFmtId="0" fontId="83" fillId="0" borderId="0" xfId="0" applyFont="1" applyFill="1" applyBorder="1" applyAlignment="1" applyProtection="1">
      <alignment vertical="center"/>
      <protection/>
    </xf>
    <xf numFmtId="0" fontId="83" fillId="0" borderId="69" xfId="0" applyFont="1" applyFill="1" applyBorder="1" applyAlignment="1" applyProtection="1">
      <alignment vertical="center"/>
      <protection/>
    </xf>
    <xf numFmtId="0" fontId="83" fillId="0" borderId="0" xfId="0" applyFont="1" applyFill="1" applyAlignment="1">
      <alignment vertical="center"/>
    </xf>
    <xf numFmtId="0" fontId="83" fillId="0" borderId="0" xfId="0" applyFont="1" applyAlignment="1">
      <alignment horizontal="right" vertical="center"/>
    </xf>
    <xf numFmtId="0" fontId="83" fillId="0" borderId="56" xfId="0" applyFont="1" applyBorder="1" applyAlignment="1" applyProtection="1">
      <alignment vertical="center"/>
      <protection/>
    </xf>
    <xf numFmtId="0" fontId="83" fillId="0" borderId="70" xfId="0" applyFont="1" applyBorder="1" applyAlignment="1" applyProtection="1">
      <alignment vertical="center"/>
      <protection/>
    </xf>
    <xf numFmtId="0" fontId="0" fillId="0" borderId="71" xfId="0" applyFont="1" applyBorder="1" applyAlignment="1" applyProtection="1">
      <alignment vertical="center"/>
      <protection/>
    </xf>
    <xf numFmtId="0" fontId="83" fillId="0" borderId="71" xfId="0" applyFont="1" applyBorder="1" applyAlignment="1" applyProtection="1">
      <alignment vertical="center"/>
      <protection/>
    </xf>
    <xf numFmtId="0" fontId="83" fillId="0" borderId="0" xfId="0" applyFont="1" applyBorder="1" applyAlignment="1" applyProtection="1">
      <alignment horizontal="center" vertical="center"/>
      <protection/>
    </xf>
    <xf numFmtId="0" fontId="83" fillId="0" borderId="0" xfId="0" applyFont="1" applyBorder="1" applyAlignment="1" applyProtection="1">
      <alignment vertical="center"/>
      <protection/>
    </xf>
    <xf numFmtId="0" fontId="83" fillId="0" borderId="0" xfId="0" applyFont="1" applyBorder="1" applyAlignment="1">
      <alignment vertical="center"/>
    </xf>
    <xf numFmtId="0" fontId="99" fillId="0" borderId="0" xfId="0" applyFont="1" applyBorder="1" applyAlignment="1" applyProtection="1">
      <alignment vertical="center" wrapText="1"/>
      <protection/>
    </xf>
    <xf numFmtId="0" fontId="0" fillId="0" borderId="0" xfId="0" applyFont="1" applyBorder="1" applyAlignment="1">
      <alignment vertical="center"/>
    </xf>
    <xf numFmtId="0" fontId="100" fillId="0" borderId="0" xfId="0" applyFont="1" applyBorder="1" applyAlignment="1" applyProtection="1">
      <alignment vertical="center" wrapText="1"/>
      <protection/>
    </xf>
    <xf numFmtId="0" fontId="98" fillId="0" borderId="0" xfId="0" applyFont="1" applyBorder="1" applyAlignment="1" applyProtection="1">
      <alignment vertical="center"/>
      <protection/>
    </xf>
    <xf numFmtId="0" fontId="0" fillId="0" borderId="0" xfId="0" applyFont="1" applyBorder="1" applyAlignment="1" quotePrefix="1">
      <alignment horizontal="left" vertical="center"/>
    </xf>
    <xf numFmtId="0" fontId="98" fillId="0" borderId="0" xfId="0" applyFont="1" applyFill="1" applyBorder="1" applyAlignment="1" applyProtection="1">
      <alignment vertical="center"/>
      <protection/>
    </xf>
    <xf numFmtId="0" fontId="0" fillId="0" borderId="0" xfId="0" applyFont="1" applyBorder="1" applyAlignment="1">
      <alignment horizontal="left" vertical="center"/>
    </xf>
    <xf numFmtId="0" fontId="101" fillId="0" borderId="0" xfId="0" applyFont="1" applyFill="1" applyBorder="1" applyAlignment="1" applyProtection="1">
      <alignment horizontal="center" vertical="center"/>
      <protection/>
    </xf>
    <xf numFmtId="0" fontId="0" fillId="0" borderId="0" xfId="0" applyFont="1" applyAlignment="1">
      <alignment vertical="center" wrapText="1"/>
    </xf>
    <xf numFmtId="0" fontId="0" fillId="0" borderId="72" xfId="0" applyFont="1" applyBorder="1" applyAlignment="1" applyProtection="1">
      <alignment horizontal="right" vertical="center"/>
      <protection/>
    </xf>
    <xf numFmtId="0" fontId="0" fillId="0" borderId="71" xfId="0" applyFont="1" applyBorder="1" applyAlignment="1">
      <alignment vertical="center"/>
    </xf>
    <xf numFmtId="0" fontId="0" fillId="0" borderId="73" xfId="0" applyFont="1" applyBorder="1" applyAlignment="1" applyProtection="1">
      <alignment vertical="center"/>
      <protection/>
    </xf>
    <xf numFmtId="0" fontId="0" fillId="0" borderId="63" xfId="0" applyFont="1" applyBorder="1" applyAlignment="1">
      <alignment vertical="center"/>
    </xf>
    <xf numFmtId="0" fontId="0" fillId="0" borderId="69" xfId="0" applyFont="1" applyBorder="1" applyAlignment="1" applyProtection="1">
      <alignment vertical="center"/>
      <protection/>
    </xf>
    <xf numFmtId="0" fontId="0" fillId="0" borderId="63"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02" fillId="0" borderId="0" xfId="0" applyFont="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98" fillId="0" borderId="0" xfId="0" applyFont="1" applyFill="1" applyBorder="1" applyAlignment="1" applyProtection="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63" xfId="0" applyFont="1" applyBorder="1" applyAlignment="1" quotePrefix="1">
      <alignment horizontal="right" vertical="center"/>
    </xf>
    <xf numFmtId="0" fontId="0" fillId="0" borderId="63" xfId="0" applyFont="1" applyFill="1" applyBorder="1" applyAlignment="1" applyProtection="1">
      <alignment horizontal="right" vertical="center"/>
      <protection/>
    </xf>
    <xf numFmtId="0" fontId="103" fillId="0" borderId="0" xfId="0" applyFont="1" applyBorder="1" applyAlignment="1" applyProtection="1">
      <alignment vertical="center"/>
      <protection/>
    </xf>
    <xf numFmtId="0" fontId="0" fillId="0" borderId="56" xfId="0" applyFont="1" applyBorder="1" applyAlignment="1" applyProtection="1">
      <alignment horizontal="right" vertical="center"/>
      <protection/>
    </xf>
    <xf numFmtId="0" fontId="0" fillId="0" borderId="61" xfId="0" applyFont="1" applyBorder="1" applyAlignment="1">
      <alignment vertical="center"/>
    </xf>
    <xf numFmtId="0" fontId="0" fillId="0" borderId="61" xfId="0" applyFont="1" applyFill="1" applyBorder="1" applyAlignment="1">
      <alignment horizontal="center" vertical="center"/>
    </xf>
    <xf numFmtId="0" fontId="0" fillId="0" borderId="61" xfId="0" applyFont="1" applyFill="1" applyBorder="1" applyAlignment="1" applyProtection="1">
      <alignment vertical="center"/>
      <protection/>
    </xf>
    <xf numFmtId="0" fontId="0" fillId="0" borderId="70" xfId="0" applyFont="1" applyFill="1" applyBorder="1" applyAlignment="1" applyProtection="1">
      <alignment vertical="center"/>
      <protection/>
    </xf>
    <xf numFmtId="0" fontId="98" fillId="0" borderId="63" xfId="0" applyFont="1" applyBorder="1" applyAlignment="1" applyProtection="1">
      <alignment vertical="center"/>
      <protection/>
    </xf>
    <xf numFmtId="0" fontId="83" fillId="0" borderId="0" xfId="0" applyFont="1" applyBorder="1" applyAlignment="1" applyProtection="1">
      <alignment vertical="center" wrapText="1"/>
      <protection/>
    </xf>
    <xf numFmtId="0" fontId="104" fillId="0" borderId="0" xfId="43" applyFont="1" applyAlignment="1" applyProtection="1">
      <alignment vertical="center"/>
      <protection/>
    </xf>
    <xf numFmtId="0" fontId="83" fillId="0" borderId="69" xfId="0" applyFont="1" applyBorder="1" applyAlignment="1" applyProtection="1">
      <alignment vertical="center" wrapText="1"/>
      <protection/>
    </xf>
    <xf numFmtId="0" fontId="0" fillId="0" borderId="56" xfId="0" applyFont="1" applyBorder="1" applyAlignment="1" applyProtection="1">
      <alignment vertical="center"/>
      <protection/>
    </xf>
    <xf numFmtId="0" fontId="83" fillId="0" borderId="61" xfId="0" applyFont="1" applyBorder="1" applyAlignment="1" applyProtection="1">
      <alignment vertical="center" wrapText="1"/>
      <protection/>
    </xf>
    <xf numFmtId="0" fontId="83" fillId="0" borderId="70" xfId="0" applyFont="1" applyBorder="1" applyAlignment="1" applyProtection="1">
      <alignment vertical="center" wrapText="1"/>
      <protection/>
    </xf>
    <xf numFmtId="0" fontId="98" fillId="0" borderId="71" xfId="0" applyFont="1" applyFill="1" applyBorder="1" applyAlignment="1" applyProtection="1">
      <alignment vertical="center" wrapText="1"/>
      <protection/>
    </xf>
    <xf numFmtId="0" fontId="98" fillId="0" borderId="73" xfId="0" applyFont="1" applyFill="1" applyBorder="1" applyAlignment="1" applyProtection="1">
      <alignment vertical="center" wrapText="1"/>
      <protection/>
    </xf>
    <xf numFmtId="0" fontId="0" fillId="0" borderId="63" xfId="0" applyFont="1" applyFill="1" applyBorder="1" applyAlignment="1" applyProtection="1">
      <alignment horizontal="left" vertical="center"/>
      <protection/>
    </xf>
    <xf numFmtId="0" fontId="0" fillId="0" borderId="63" xfId="0" applyFont="1" applyBorder="1" applyAlignment="1" quotePrefix="1">
      <alignment horizontal="right"/>
    </xf>
    <xf numFmtId="0" fontId="0" fillId="0" borderId="63" xfId="0" applyFont="1" applyBorder="1" applyAlignment="1">
      <alignment horizontal="right" vertical="center"/>
    </xf>
    <xf numFmtId="0" fontId="0" fillId="0" borderId="0" xfId="0" applyFont="1" applyBorder="1" applyAlignment="1">
      <alignment vertical="center"/>
    </xf>
    <xf numFmtId="0" fontId="0" fillId="0" borderId="69" xfId="0" applyFont="1" applyBorder="1" applyAlignment="1">
      <alignment vertical="center"/>
    </xf>
    <xf numFmtId="0" fontId="102" fillId="0" borderId="0" xfId="0" applyFont="1" applyBorder="1" applyAlignment="1" applyProtection="1">
      <alignment vertical="center"/>
      <protection/>
    </xf>
    <xf numFmtId="0" fontId="0" fillId="0" borderId="0"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wrapText="1"/>
    </xf>
    <xf numFmtId="0" fontId="0" fillId="0" borderId="69" xfId="0" applyFont="1" applyBorder="1" applyAlignment="1">
      <alignment wrapText="1"/>
    </xf>
    <xf numFmtId="0" fontId="0" fillId="0" borderId="0" xfId="0" applyFont="1" applyBorder="1" applyAlignment="1">
      <alignment/>
    </xf>
    <xf numFmtId="0" fontId="71" fillId="0" borderId="0" xfId="0" applyFont="1" applyBorder="1" applyAlignment="1">
      <alignment/>
    </xf>
    <xf numFmtId="0" fontId="0" fillId="0" borderId="69" xfId="0" applyFont="1" applyBorder="1" applyAlignment="1">
      <alignment/>
    </xf>
    <xf numFmtId="0" fontId="75" fillId="0" borderId="0" xfId="0" applyFont="1" applyBorder="1" applyAlignment="1">
      <alignment vertical="center"/>
    </xf>
    <xf numFmtId="0" fontId="0" fillId="0" borderId="69" xfId="0" applyFont="1" applyBorder="1" applyAlignment="1">
      <alignment vertical="center"/>
    </xf>
    <xf numFmtId="0" fontId="0" fillId="0" borderId="0" xfId="0" applyFont="1" applyBorder="1" applyAlignment="1">
      <alignment horizontal="right" vertical="center" wrapText="1"/>
    </xf>
    <xf numFmtId="0" fontId="0" fillId="0" borderId="61" xfId="0" applyFont="1" applyFill="1" applyBorder="1" applyAlignment="1">
      <alignment vertical="center"/>
    </xf>
    <xf numFmtId="0" fontId="0" fillId="0" borderId="61" xfId="0" applyFont="1" applyBorder="1" applyAlignment="1">
      <alignment vertical="center" wrapText="1"/>
    </xf>
    <xf numFmtId="0" fontId="0" fillId="0" borderId="70" xfId="0" applyFont="1" applyBorder="1" applyAlignment="1">
      <alignment vertical="center" wrapText="1"/>
    </xf>
    <xf numFmtId="0" fontId="105" fillId="0" borderId="0" xfId="0" applyFont="1" applyAlignment="1" applyProtection="1">
      <alignment vertical="center"/>
      <protection/>
    </xf>
    <xf numFmtId="0" fontId="90" fillId="0" borderId="0" xfId="0" applyFont="1" applyAlignment="1" applyProtection="1">
      <alignment vertical="center" wrapText="1"/>
      <protection/>
    </xf>
    <xf numFmtId="0" fontId="106" fillId="0" borderId="74" xfId="0" applyFont="1" applyFill="1" applyBorder="1" applyAlignment="1" applyProtection="1">
      <alignment vertical="center" wrapText="1" shrinkToFit="1"/>
      <protection/>
    </xf>
    <xf numFmtId="0" fontId="106" fillId="0" borderId="75" xfId="0" applyFont="1" applyFill="1" applyBorder="1" applyAlignment="1" applyProtection="1">
      <alignment horizontal="left" vertical="center"/>
      <protection/>
    </xf>
    <xf numFmtId="0" fontId="106" fillId="0" borderId="0" xfId="0" applyFont="1" applyFill="1" applyBorder="1" applyAlignment="1" applyProtection="1">
      <alignment horizontal="left" vertical="center"/>
      <protection/>
    </xf>
    <xf numFmtId="0" fontId="106" fillId="0" borderId="76" xfId="0" applyFont="1" applyFill="1" applyBorder="1" applyAlignment="1" applyProtection="1">
      <alignment horizontal="left" vertical="center"/>
      <protection/>
    </xf>
    <xf numFmtId="0" fontId="0" fillId="0" borderId="0" xfId="0" applyFont="1" applyBorder="1" applyAlignment="1">
      <alignment vertical="center" wrapText="1"/>
    </xf>
    <xf numFmtId="0" fontId="0" fillId="0" borderId="69" xfId="0" applyFont="1" applyBorder="1" applyAlignment="1">
      <alignment vertical="center" wrapText="1"/>
    </xf>
    <xf numFmtId="0" fontId="0" fillId="0" borderId="0" xfId="0" applyFont="1" applyBorder="1" applyAlignment="1">
      <alignment wrapText="1"/>
    </xf>
    <xf numFmtId="0" fontId="0" fillId="0" borderId="69" xfId="0" applyFont="1" applyBorder="1" applyAlignment="1">
      <alignment wrapText="1"/>
    </xf>
    <xf numFmtId="0" fontId="0" fillId="7"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69" xfId="0" applyFont="1" applyFill="1" applyBorder="1" applyAlignment="1">
      <alignment vertical="center"/>
    </xf>
    <xf numFmtId="0" fontId="83" fillId="4" borderId="35" xfId="0" applyFont="1" applyFill="1" applyBorder="1" applyAlignment="1" applyProtection="1">
      <alignment horizontal="center" vertical="center"/>
      <protection/>
    </xf>
    <xf numFmtId="0" fontId="83" fillId="4" borderId="77" xfId="0" applyFont="1" applyFill="1" applyBorder="1" applyAlignment="1" applyProtection="1">
      <alignment horizontal="center" vertical="center"/>
      <protection/>
    </xf>
    <xf numFmtId="0" fontId="83" fillId="4" borderId="78" xfId="0" applyFont="1" applyFill="1" applyBorder="1" applyAlignment="1" applyProtection="1">
      <alignment horizontal="center" vertical="center"/>
      <protection/>
    </xf>
    <xf numFmtId="0" fontId="104" fillId="0" borderId="35" xfId="43" applyFont="1" applyBorder="1" applyAlignment="1" applyProtection="1">
      <alignment horizontal="center" vertical="center"/>
      <protection locked="0"/>
    </xf>
    <xf numFmtId="0" fontId="104" fillId="0" borderId="77" xfId="43" applyFont="1" applyBorder="1" applyAlignment="1" applyProtection="1">
      <alignment horizontal="center" vertical="center"/>
      <protection locked="0"/>
    </xf>
    <xf numFmtId="0" fontId="104" fillId="0" borderId="78" xfId="43" applyFont="1" applyBorder="1" applyAlignment="1" applyProtection="1">
      <alignment horizontal="center" vertical="center"/>
      <protection locked="0"/>
    </xf>
    <xf numFmtId="0" fontId="0" fillId="0" borderId="0" xfId="0" applyFont="1" applyAlignment="1">
      <alignment horizontal="left" vertical="center" wrapText="1"/>
    </xf>
    <xf numFmtId="0" fontId="0" fillId="35" borderId="57" xfId="0" applyFont="1" applyFill="1" applyBorder="1" applyAlignment="1" applyProtection="1">
      <alignment horizontal="left" vertical="center"/>
      <protection/>
    </xf>
    <xf numFmtId="0" fontId="0" fillId="35" borderId="68" xfId="0" applyFont="1" applyFill="1" applyBorder="1" applyAlignment="1" applyProtection="1">
      <alignment horizontal="left" vertical="center"/>
      <protection/>
    </xf>
    <xf numFmtId="0" fontId="0" fillId="35" borderId="51" xfId="0" applyFont="1" applyFill="1" applyBorder="1" applyAlignment="1" applyProtection="1">
      <alignment horizontal="left" vertical="center"/>
      <protection/>
    </xf>
    <xf numFmtId="0" fontId="99" fillId="0" borderId="0" xfId="0" applyFont="1" applyBorder="1" applyAlignment="1" applyProtection="1">
      <alignment horizontal="right" vertical="center" wrapText="1"/>
      <protection/>
    </xf>
    <xf numFmtId="0" fontId="83" fillId="3" borderId="35" xfId="0" applyFont="1" applyFill="1" applyBorder="1" applyAlignment="1" applyProtection="1">
      <alignment horizontal="center" vertical="center"/>
      <protection/>
    </xf>
    <xf numFmtId="0" fontId="83" fillId="3" borderId="77" xfId="0" applyFont="1" applyFill="1" applyBorder="1" applyAlignment="1" applyProtection="1">
      <alignment horizontal="center" vertical="center"/>
      <protection/>
    </xf>
    <xf numFmtId="0" fontId="83" fillId="3" borderId="78" xfId="0" applyFont="1" applyFill="1" applyBorder="1" applyAlignment="1" applyProtection="1">
      <alignment horizontal="center" vertical="center"/>
      <protection/>
    </xf>
    <xf numFmtId="0" fontId="83" fillId="6" borderId="35" xfId="0" applyFont="1" applyFill="1" applyBorder="1" applyAlignment="1" applyProtection="1">
      <alignment horizontal="center" vertical="center"/>
      <protection/>
    </xf>
    <xf numFmtId="0" fontId="83" fillId="6" borderId="77" xfId="0" applyFont="1" applyFill="1" applyBorder="1" applyAlignment="1" applyProtection="1">
      <alignment horizontal="center" vertical="center"/>
      <protection/>
    </xf>
    <xf numFmtId="0" fontId="83" fillId="6" borderId="78"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69"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98" fillId="0" borderId="37" xfId="0" applyFont="1" applyBorder="1" applyAlignment="1" applyProtection="1">
      <alignment vertical="center" wrapText="1"/>
      <protection/>
    </xf>
    <xf numFmtId="0" fontId="98" fillId="0" borderId="24" xfId="0" applyFont="1" applyBorder="1" applyAlignment="1" applyProtection="1">
      <alignment vertical="center" wrapText="1"/>
      <protection/>
    </xf>
    <xf numFmtId="0" fontId="98" fillId="0" borderId="29" xfId="0" applyFont="1" applyBorder="1" applyAlignment="1" applyProtection="1">
      <alignment vertical="center" wrapText="1"/>
      <protection/>
    </xf>
    <xf numFmtId="0" fontId="98" fillId="0" borderId="54" xfId="0" applyFont="1" applyBorder="1" applyAlignment="1" applyProtection="1">
      <alignment vertical="center" wrapText="1"/>
      <protection/>
    </xf>
    <xf numFmtId="0" fontId="98" fillId="0" borderId="30" xfId="0" applyFont="1" applyBorder="1" applyAlignment="1" applyProtection="1">
      <alignment vertical="center" wrapText="1"/>
      <protection/>
    </xf>
    <xf numFmtId="0" fontId="98" fillId="0" borderId="31" xfId="0" applyFont="1" applyBorder="1" applyAlignment="1" applyProtection="1">
      <alignment vertical="center" wrapText="1"/>
      <protection/>
    </xf>
    <xf numFmtId="0" fontId="100" fillId="0" borderId="56" xfId="0" applyFont="1" applyBorder="1" applyAlignment="1" applyProtection="1">
      <alignment horizontal="left" vertical="center" wrapText="1"/>
      <protection/>
    </xf>
    <xf numFmtId="0" fontId="100" fillId="0" borderId="61" xfId="0" applyFont="1" applyBorder="1" applyAlignment="1" applyProtection="1">
      <alignment horizontal="left" vertical="center" wrapText="1"/>
      <protection/>
    </xf>
    <xf numFmtId="0" fontId="100" fillId="0" borderId="70" xfId="0" applyFont="1" applyBorder="1" applyAlignment="1" applyProtection="1">
      <alignment horizontal="left" vertical="center" wrapText="1"/>
      <protection/>
    </xf>
    <xf numFmtId="0" fontId="98" fillId="35" borderId="18" xfId="0" applyFont="1" applyFill="1" applyBorder="1" applyAlignment="1" applyProtection="1">
      <alignment horizontal="center" vertical="center"/>
      <protection/>
    </xf>
    <xf numFmtId="0" fontId="98" fillId="0" borderId="18" xfId="0" applyFont="1" applyBorder="1" applyAlignment="1" applyProtection="1">
      <alignment vertical="center"/>
      <protection/>
    </xf>
    <xf numFmtId="0" fontId="83" fillId="0" borderId="18" xfId="0" applyFont="1" applyBorder="1" applyAlignment="1" applyProtection="1">
      <alignment vertical="center"/>
      <protection/>
    </xf>
    <xf numFmtId="0" fontId="98" fillId="0" borderId="18" xfId="0" applyFont="1" applyBorder="1" applyAlignment="1" applyProtection="1">
      <alignment horizontal="center" vertical="center"/>
      <protection/>
    </xf>
    <xf numFmtId="0" fontId="107" fillId="33" borderId="0" xfId="0" applyFont="1" applyFill="1" applyAlignment="1" applyProtection="1">
      <alignment horizontal="center" vertical="center"/>
      <protection/>
    </xf>
    <xf numFmtId="0" fontId="105" fillId="0" borderId="0" xfId="0" applyFont="1" applyAlignment="1" applyProtection="1">
      <alignment horizontal="left" vertical="center"/>
      <protection/>
    </xf>
    <xf numFmtId="0" fontId="86" fillId="0" borderId="0" xfId="0" applyFont="1" applyBorder="1" applyAlignment="1" applyProtection="1">
      <alignment horizontal="center" vertical="center"/>
      <protection/>
    </xf>
    <xf numFmtId="0" fontId="96" fillId="0" borderId="0" xfId="0" applyFont="1" applyFill="1" applyAlignment="1" applyProtection="1">
      <alignment horizontal="center" vertical="center" wrapText="1"/>
      <protection/>
    </xf>
    <xf numFmtId="0" fontId="90" fillId="0" borderId="57" xfId="0" applyFont="1" applyBorder="1" applyAlignment="1" applyProtection="1">
      <alignment horizontal="left" vertical="center" wrapText="1"/>
      <protection/>
    </xf>
    <xf numFmtId="0" fontId="90" fillId="0" borderId="68" xfId="0" applyFont="1" applyBorder="1" applyAlignment="1" applyProtection="1">
      <alignment horizontal="left" vertical="center" wrapText="1"/>
      <protection/>
    </xf>
    <xf numFmtId="0" fontId="90" fillId="0" borderId="51" xfId="0" applyFont="1" applyBorder="1" applyAlignment="1" applyProtection="1">
      <alignment horizontal="left" vertical="center" wrapText="1"/>
      <protection/>
    </xf>
    <xf numFmtId="0" fontId="86" fillId="0" borderId="46" xfId="0" applyFont="1" applyBorder="1" applyAlignment="1" applyProtection="1">
      <alignment horizontal="center" vertical="center"/>
      <protection/>
    </xf>
    <xf numFmtId="0" fontId="86" fillId="0" borderId="78" xfId="0" applyFont="1" applyBorder="1" applyAlignment="1" applyProtection="1">
      <alignment horizontal="center" vertical="center"/>
      <protection/>
    </xf>
    <xf numFmtId="0" fontId="96" fillId="0" borderId="0" xfId="0" applyFont="1" applyAlignment="1" applyProtection="1">
      <alignment horizontal="right" vertical="center" wrapText="1"/>
      <protection/>
    </xf>
    <xf numFmtId="0" fontId="96" fillId="0" borderId="79" xfId="0" applyFont="1" applyBorder="1" applyAlignment="1" applyProtection="1">
      <alignment horizontal="right" vertical="center" wrapText="1"/>
      <protection/>
    </xf>
    <xf numFmtId="0" fontId="90" fillId="0" borderId="55" xfId="0" applyFont="1" applyBorder="1" applyAlignment="1" applyProtection="1">
      <alignment horizontal="left" vertical="center" wrapText="1"/>
      <protection/>
    </xf>
    <xf numFmtId="0" fontId="90" fillId="0" borderId="80" xfId="0" applyFont="1" applyBorder="1" applyAlignment="1" applyProtection="1">
      <alignment horizontal="left" vertical="center" wrapText="1"/>
      <protection/>
    </xf>
    <xf numFmtId="0" fontId="90" fillId="0" borderId="50" xfId="0" applyFont="1" applyBorder="1" applyAlignment="1" applyProtection="1">
      <alignment horizontal="left" vertical="center" wrapText="1"/>
      <protection/>
    </xf>
    <xf numFmtId="0" fontId="0" fillId="0" borderId="0" xfId="0" applyBorder="1" applyAlignment="1" applyProtection="1">
      <alignment vertical="center" shrinkToFit="1"/>
      <protection locked="0"/>
    </xf>
    <xf numFmtId="0" fontId="108" fillId="33" borderId="0" xfId="0" applyFont="1" applyFill="1" applyAlignment="1" applyProtection="1">
      <alignment horizontal="center" vertical="center"/>
      <protection/>
    </xf>
    <xf numFmtId="0" fontId="86" fillId="0" borderId="35" xfId="0" applyFont="1" applyBorder="1" applyAlignment="1" applyProtection="1">
      <alignment horizontal="center" vertical="center"/>
      <protection/>
    </xf>
    <xf numFmtId="0" fontId="86" fillId="0" borderId="77" xfId="0" applyFont="1" applyBorder="1" applyAlignment="1" applyProtection="1">
      <alignment horizontal="center" vertical="center"/>
      <protection/>
    </xf>
    <xf numFmtId="0" fontId="86" fillId="0" borderId="81" xfId="0" applyFont="1" applyBorder="1" applyAlignment="1" applyProtection="1">
      <alignment horizontal="center" vertical="center"/>
      <protection/>
    </xf>
    <xf numFmtId="0" fontId="109" fillId="28" borderId="48" xfId="43" applyFont="1" applyFill="1" applyBorder="1" applyAlignment="1" applyProtection="1">
      <alignment vertical="center"/>
      <protection/>
    </xf>
    <xf numFmtId="0" fontId="109" fillId="28" borderId="80" xfId="43" applyFont="1" applyFill="1" applyBorder="1" applyAlignment="1" applyProtection="1">
      <alignment vertical="center"/>
      <protection/>
    </xf>
    <xf numFmtId="0" fontId="109" fillId="28" borderId="82" xfId="43" applyFont="1" applyFill="1" applyBorder="1" applyAlignment="1" applyProtection="1">
      <alignment vertical="center"/>
      <protection/>
    </xf>
    <xf numFmtId="0" fontId="91" fillId="0" borderId="83" xfId="0" applyFont="1" applyBorder="1" applyAlignment="1" applyProtection="1">
      <alignment vertical="center"/>
      <protection/>
    </xf>
    <xf numFmtId="0" fontId="91" fillId="0" borderId="68" xfId="0" applyFont="1" applyBorder="1" applyAlignment="1" applyProtection="1">
      <alignment vertical="center"/>
      <protection/>
    </xf>
    <xf numFmtId="0" fontId="91" fillId="0" borderId="84" xfId="0" applyFont="1" applyBorder="1" applyAlignment="1" applyProtection="1">
      <alignment vertical="center"/>
      <protection/>
    </xf>
    <xf numFmtId="0" fontId="91" fillId="0" borderId="26" xfId="0" applyFont="1" applyBorder="1" applyAlignment="1" applyProtection="1">
      <alignment vertical="center"/>
      <protection/>
    </xf>
    <xf numFmtId="0" fontId="91" fillId="0" borderId="27" xfId="0" applyFont="1" applyBorder="1" applyAlignment="1" applyProtection="1">
      <alignment vertical="center"/>
      <protection/>
    </xf>
    <xf numFmtId="0" fontId="91" fillId="0" borderId="85" xfId="0" applyFont="1" applyBorder="1" applyAlignment="1" applyProtection="1">
      <alignment vertical="center"/>
      <protection/>
    </xf>
    <xf numFmtId="0" fontId="92" fillId="0" borderId="86" xfId="0" applyFont="1" applyFill="1" applyBorder="1" applyAlignment="1" applyProtection="1">
      <alignment horizontal="center" vertical="center" wrapText="1"/>
      <protection/>
    </xf>
    <xf numFmtId="0" fontId="92" fillId="0" borderId="87" xfId="0" applyFont="1" applyFill="1" applyBorder="1" applyAlignment="1" applyProtection="1">
      <alignment horizontal="center" vertical="center" wrapText="1"/>
      <protection/>
    </xf>
    <xf numFmtId="0" fontId="92" fillId="0" borderId="88" xfId="0" applyFont="1" applyFill="1" applyBorder="1" applyAlignment="1" applyProtection="1">
      <alignment horizontal="center" vertical="center" wrapText="1"/>
      <protection/>
    </xf>
    <xf numFmtId="0" fontId="96" fillId="0" borderId="89" xfId="0" applyFont="1" applyFill="1" applyBorder="1" applyAlignment="1" applyProtection="1">
      <alignment horizontal="right" vertical="center" wrapText="1"/>
      <protection/>
    </xf>
    <xf numFmtId="0" fontId="96" fillId="0" borderId="90" xfId="0" applyFont="1" applyFill="1" applyBorder="1" applyAlignment="1" applyProtection="1">
      <alignment horizontal="right" vertical="center" wrapText="1"/>
      <protection/>
    </xf>
    <xf numFmtId="0" fontId="90" fillId="0" borderId="58" xfId="0" applyFont="1" applyBorder="1" applyAlignment="1" applyProtection="1">
      <alignment horizontal="left" vertical="center" wrapText="1"/>
      <protection/>
    </xf>
    <xf numFmtId="0" fontId="90" fillId="0" borderId="27" xfId="0" applyFont="1" applyBorder="1" applyAlignment="1" applyProtection="1">
      <alignment horizontal="left" vertical="center" wrapText="1"/>
      <protection/>
    </xf>
    <xf numFmtId="0" fontId="90" fillId="0" borderId="52" xfId="0" applyFont="1" applyBorder="1" applyAlignment="1" applyProtection="1">
      <alignment horizontal="left" vertical="center" wrapText="1"/>
      <protection/>
    </xf>
    <xf numFmtId="0" fontId="90" fillId="0" borderId="0" xfId="0" applyFont="1" applyAlignment="1" applyProtection="1">
      <alignment vertical="center" wrapText="1"/>
      <protection/>
    </xf>
    <xf numFmtId="0" fontId="90" fillId="33" borderId="0" xfId="0" applyFont="1" applyFill="1" applyBorder="1" applyAlignment="1" applyProtection="1">
      <alignment horizontal="center" vertical="center"/>
      <protection/>
    </xf>
    <xf numFmtId="0" fontId="90" fillId="33" borderId="90" xfId="0" applyFont="1" applyFill="1" applyBorder="1" applyAlignment="1" applyProtection="1">
      <alignment horizontal="center" vertical="center"/>
      <protection/>
    </xf>
    <xf numFmtId="0" fontId="90" fillId="28" borderId="91" xfId="0" applyFont="1" applyFill="1" applyBorder="1" applyAlignment="1" applyProtection="1">
      <alignment vertical="center" wrapText="1"/>
      <protection locked="0"/>
    </xf>
    <xf numFmtId="0" fontId="90" fillId="28" borderId="32" xfId="0" applyFont="1" applyFill="1" applyBorder="1" applyAlignment="1" applyProtection="1">
      <alignment vertical="center" wrapText="1"/>
      <protection locked="0"/>
    </xf>
    <xf numFmtId="0" fontId="90" fillId="28" borderId="92" xfId="0" applyFont="1" applyFill="1" applyBorder="1" applyAlignment="1" applyProtection="1">
      <alignment vertical="center" wrapText="1"/>
      <protection locked="0"/>
    </xf>
    <xf numFmtId="0" fontId="90" fillId="28" borderId="89" xfId="0" applyFont="1" applyFill="1" applyBorder="1" applyAlignment="1" applyProtection="1">
      <alignment vertical="center" wrapText="1"/>
      <protection locked="0"/>
    </xf>
    <xf numFmtId="0" fontId="90" fillId="28" borderId="0" xfId="0" applyFont="1" applyFill="1" applyBorder="1" applyAlignment="1" applyProtection="1">
      <alignment vertical="center" wrapText="1"/>
      <protection locked="0"/>
    </xf>
    <xf numFmtId="0" fontId="90" fillId="28" borderId="90" xfId="0" applyFont="1" applyFill="1" applyBorder="1" applyAlignment="1" applyProtection="1">
      <alignment vertical="center" wrapText="1"/>
      <protection locked="0"/>
    </xf>
    <xf numFmtId="0" fontId="90" fillId="28" borderId="93" xfId="0" applyFont="1" applyFill="1" applyBorder="1" applyAlignment="1" applyProtection="1">
      <alignment vertical="center" wrapText="1"/>
      <protection locked="0"/>
    </xf>
    <xf numFmtId="0" fontId="90" fillId="28" borderId="38" xfId="0" applyFont="1" applyFill="1" applyBorder="1" applyAlignment="1" applyProtection="1">
      <alignment vertical="center" wrapText="1"/>
      <protection locked="0"/>
    </xf>
    <xf numFmtId="0" fontId="90" fillId="28" borderId="94" xfId="0" applyFont="1" applyFill="1" applyBorder="1" applyAlignment="1" applyProtection="1">
      <alignment vertical="center" wrapText="1"/>
      <protection locked="0"/>
    </xf>
    <xf numFmtId="182" fontId="90" fillId="28" borderId="64" xfId="0" applyNumberFormat="1" applyFont="1" applyFill="1" applyBorder="1" applyAlignment="1" applyProtection="1">
      <alignment horizontal="center" vertical="center" shrinkToFit="1"/>
      <protection locked="0"/>
    </xf>
    <xf numFmtId="182" fontId="90" fillId="28" borderId="95" xfId="0" applyNumberFormat="1" applyFont="1" applyFill="1" applyBorder="1" applyAlignment="1" applyProtection="1">
      <alignment horizontal="center" vertical="center" shrinkToFit="1"/>
      <protection locked="0"/>
    </xf>
    <xf numFmtId="0" fontId="90" fillId="0" borderId="89" xfId="0" applyFont="1" applyBorder="1" applyAlignment="1" applyProtection="1">
      <alignment horizontal="center" vertical="center"/>
      <protection/>
    </xf>
    <xf numFmtId="0" fontId="90" fillId="0" borderId="90" xfId="0" applyFont="1" applyBorder="1" applyAlignment="1" applyProtection="1">
      <alignment horizontal="center" vertical="center"/>
      <protection/>
    </xf>
    <xf numFmtId="0" fontId="90" fillId="28" borderId="64" xfId="0" applyFont="1" applyFill="1" applyBorder="1" applyAlignment="1" applyProtection="1">
      <alignment horizontal="center" vertical="center" shrinkToFit="1"/>
      <protection locked="0"/>
    </xf>
    <xf numFmtId="0" fontId="90" fillId="28" borderId="95" xfId="0" applyFont="1" applyFill="1" applyBorder="1" applyAlignment="1" applyProtection="1">
      <alignment horizontal="center" vertical="center" shrinkToFit="1"/>
      <protection locked="0"/>
    </xf>
    <xf numFmtId="0" fontId="90" fillId="28" borderId="96" xfId="0" applyFont="1" applyFill="1" applyBorder="1" applyAlignment="1" applyProtection="1">
      <alignment horizontal="center" vertical="center" shrinkToFit="1"/>
      <protection locked="0"/>
    </xf>
    <xf numFmtId="0" fontId="90" fillId="0" borderId="97" xfId="0" applyFont="1" applyFill="1" applyBorder="1" applyAlignment="1" applyProtection="1">
      <alignment horizontal="center" vertical="center" shrinkToFit="1"/>
      <protection/>
    </xf>
    <xf numFmtId="0" fontId="90" fillId="0" borderId="98" xfId="0" applyFont="1" applyFill="1" applyBorder="1" applyAlignment="1" applyProtection="1">
      <alignment horizontal="center" vertical="center" shrinkToFit="1"/>
      <protection/>
    </xf>
    <xf numFmtId="0" fontId="90" fillId="0" borderId="99" xfId="0" applyFont="1" applyFill="1" applyBorder="1" applyAlignment="1" applyProtection="1">
      <alignment horizontal="center" vertical="center" shrinkToFit="1"/>
      <protection/>
    </xf>
    <xf numFmtId="0" fontId="90"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wrapText="1"/>
      <protection/>
    </xf>
    <xf numFmtId="0" fontId="86" fillId="0" borderId="0" xfId="0" applyFont="1" applyAlignment="1" applyProtection="1">
      <alignment vertical="center" wrapText="1"/>
      <protection/>
    </xf>
    <xf numFmtId="0" fontId="90" fillId="28" borderId="91" xfId="0" applyFont="1" applyFill="1" applyBorder="1" applyAlignment="1" applyProtection="1">
      <alignment horizontal="left" vertical="center" wrapText="1"/>
      <protection locked="0"/>
    </xf>
    <xf numFmtId="0" fontId="90" fillId="28" borderId="32" xfId="0" applyFont="1" applyFill="1" applyBorder="1" applyAlignment="1" applyProtection="1">
      <alignment horizontal="left" vertical="center" wrapText="1"/>
      <protection locked="0"/>
    </xf>
    <xf numFmtId="0" fontId="90" fillId="28" borderId="92" xfId="0" applyFont="1" applyFill="1" applyBorder="1" applyAlignment="1" applyProtection="1">
      <alignment horizontal="left" vertical="center" wrapText="1"/>
      <protection locked="0"/>
    </xf>
    <xf numFmtId="0" fontId="90" fillId="28" borderId="89" xfId="0" applyFont="1" applyFill="1" applyBorder="1" applyAlignment="1" applyProtection="1">
      <alignment horizontal="left" vertical="center" wrapText="1"/>
      <protection locked="0"/>
    </xf>
    <xf numFmtId="0" fontId="90" fillId="28" borderId="0" xfId="0" applyFont="1" applyFill="1" applyBorder="1" applyAlignment="1" applyProtection="1">
      <alignment horizontal="left" vertical="center" wrapText="1"/>
      <protection locked="0"/>
    </xf>
    <xf numFmtId="0" fontId="90" fillId="28" borderId="90" xfId="0" applyFont="1" applyFill="1" applyBorder="1" applyAlignment="1" applyProtection="1">
      <alignment horizontal="left" vertical="center" wrapText="1"/>
      <protection locked="0"/>
    </xf>
    <xf numFmtId="0" fontId="90" fillId="28" borderId="93" xfId="0" applyFont="1" applyFill="1" applyBorder="1" applyAlignment="1" applyProtection="1">
      <alignment horizontal="left" vertical="center" wrapText="1"/>
      <protection locked="0"/>
    </xf>
    <xf numFmtId="0" fontId="90" fillId="28" borderId="38" xfId="0" applyFont="1" applyFill="1" applyBorder="1" applyAlignment="1" applyProtection="1">
      <alignment horizontal="left" vertical="center" wrapText="1"/>
      <protection locked="0"/>
    </xf>
    <xf numFmtId="0" fontId="90" fillId="28" borderId="94" xfId="0" applyFont="1" applyFill="1" applyBorder="1" applyAlignment="1" applyProtection="1">
      <alignment horizontal="left" vertical="center" wrapText="1"/>
      <protection locked="0"/>
    </xf>
    <xf numFmtId="182" fontId="90" fillId="28" borderId="96" xfId="0" applyNumberFormat="1" applyFont="1" applyFill="1" applyBorder="1" applyAlignment="1" applyProtection="1">
      <alignment horizontal="center" vertical="center" shrinkToFit="1"/>
      <protection locked="0"/>
    </xf>
    <xf numFmtId="0" fontId="106" fillId="0" borderId="75" xfId="0" applyFont="1" applyFill="1" applyBorder="1" applyAlignment="1" applyProtection="1">
      <alignment horizontal="left" vertical="center" shrinkToFit="1"/>
      <protection/>
    </xf>
    <xf numFmtId="0" fontId="106" fillId="0" borderId="0" xfId="0" applyFont="1" applyFill="1" applyBorder="1" applyAlignment="1" applyProtection="1">
      <alignment horizontal="left" vertical="center" shrinkToFit="1"/>
      <protection/>
    </xf>
    <xf numFmtId="0" fontId="106" fillId="0" borderId="76" xfId="0" applyFont="1" applyFill="1" applyBorder="1" applyAlignment="1" applyProtection="1">
      <alignment horizontal="left" vertical="center" shrinkToFit="1"/>
      <protection/>
    </xf>
    <xf numFmtId="0" fontId="106" fillId="0" borderId="100" xfId="0" applyFont="1" applyFill="1" applyBorder="1" applyAlignment="1" applyProtection="1">
      <alignment horizontal="left" vertical="top" shrinkToFit="1"/>
      <protection/>
    </xf>
    <xf numFmtId="0" fontId="106" fillId="0" borderId="101" xfId="0" applyFont="1" applyFill="1" applyBorder="1" applyAlignment="1" applyProtection="1">
      <alignment horizontal="left" vertical="top" shrinkToFit="1"/>
      <protection/>
    </xf>
    <xf numFmtId="0" fontId="106" fillId="0" borderId="102" xfId="0" applyFont="1" applyFill="1" applyBorder="1" applyAlignment="1" applyProtection="1">
      <alignment horizontal="left" vertical="top" shrinkToFit="1"/>
      <protection/>
    </xf>
    <xf numFmtId="0" fontId="106" fillId="0" borderId="103" xfId="0" applyFont="1" applyFill="1" applyBorder="1" applyAlignment="1" applyProtection="1">
      <alignment horizontal="left" vertical="center" wrapText="1" shrinkToFit="1"/>
      <protection/>
    </xf>
    <xf numFmtId="0" fontId="106" fillId="0" borderId="104" xfId="0" applyFont="1" applyFill="1" applyBorder="1" applyAlignment="1" applyProtection="1">
      <alignment horizontal="left" vertical="center" wrapText="1" shrinkToFit="1"/>
      <protection/>
    </xf>
    <xf numFmtId="0" fontId="4" fillId="0" borderId="105" xfId="0" applyFont="1" applyFill="1" applyBorder="1" applyAlignment="1">
      <alignment horizontal="center" vertical="center" wrapText="1" readingOrder="1"/>
    </xf>
    <xf numFmtId="0" fontId="4" fillId="0" borderId="106" xfId="0" applyFont="1" applyFill="1" applyBorder="1" applyAlignment="1">
      <alignment horizontal="center" vertical="center" wrapText="1" readingOrder="1"/>
    </xf>
    <xf numFmtId="0" fontId="110" fillId="0" borderId="0" xfId="0" applyFont="1" applyAlignment="1" applyProtection="1">
      <alignment horizontal="left" vertical="top" wrapText="1"/>
      <protection/>
    </xf>
    <xf numFmtId="0" fontId="110" fillId="0" borderId="0" xfId="0" applyFont="1" applyAlignment="1" applyProtection="1">
      <alignment horizontal="left" vertical="top"/>
      <protection/>
    </xf>
    <xf numFmtId="0" fontId="106" fillId="0" borderId="107" xfId="0" applyFont="1" applyFill="1" applyBorder="1" applyAlignment="1" applyProtection="1">
      <alignment horizontal="left" shrinkToFit="1"/>
      <protection/>
    </xf>
    <xf numFmtId="0" fontId="106" fillId="0" borderId="108" xfId="0" applyFont="1" applyFill="1" applyBorder="1" applyAlignment="1" applyProtection="1">
      <alignment horizontal="left" shrinkToFit="1"/>
      <protection/>
    </xf>
    <xf numFmtId="0" fontId="106" fillId="0" borderId="109" xfId="0" applyFont="1" applyFill="1" applyBorder="1" applyAlignment="1" applyProtection="1">
      <alignment horizontal="left" shrinkToFit="1"/>
      <protection/>
    </xf>
    <xf numFmtId="0" fontId="106" fillId="0" borderId="75" xfId="0" applyFont="1" applyFill="1" applyBorder="1" applyAlignment="1" applyProtection="1">
      <alignment horizontal="left" vertical="center"/>
      <protection/>
    </xf>
    <xf numFmtId="0" fontId="106" fillId="0" borderId="0" xfId="0" applyFont="1" applyFill="1" applyBorder="1" applyAlignment="1" applyProtection="1">
      <alignment horizontal="left" vertical="center"/>
      <protection/>
    </xf>
    <xf numFmtId="0" fontId="106" fillId="0" borderId="76" xfId="0" applyFont="1" applyFill="1" applyBorder="1" applyAlignment="1" applyProtection="1">
      <alignment horizontal="left" vertical="center"/>
      <protection/>
    </xf>
    <xf numFmtId="0" fontId="4" fillId="0" borderId="110" xfId="0" applyFont="1" applyFill="1" applyBorder="1" applyAlignment="1">
      <alignment horizontal="center" vertical="center" wrapText="1" readingOrder="1"/>
    </xf>
    <xf numFmtId="0" fontId="4" fillId="0" borderId="111" xfId="0" applyFont="1" applyFill="1" applyBorder="1" applyAlignment="1">
      <alignment horizontal="center" vertical="center" wrapText="1" readingOrder="1"/>
    </xf>
    <xf numFmtId="0" fontId="4" fillId="0" borderId="112" xfId="0" applyFont="1" applyFill="1" applyBorder="1" applyAlignment="1">
      <alignment horizontal="center" vertical="center" wrapText="1" readingOrder="1"/>
    </xf>
    <xf numFmtId="0" fontId="4" fillId="0" borderId="113"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28" borderId="116" xfId="0" applyFont="1" applyFill="1" applyBorder="1" applyAlignment="1" applyProtection="1">
      <alignment vertical="center" wrapText="1"/>
      <protection locked="0"/>
    </xf>
    <xf numFmtId="0" fontId="4" fillId="28" borderId="117" xfId="0" applyFont="1" applyFill="1" applyBorder="1" applyAlignment="1" applyProtection="1">
      <alignment vertical="center" wrapText="1"/>
      <protection locked="0"/>
    </xf>
    <xf numFmtId="176" fontId="90" fillId="33" borderId="0" xfId="0" applyNumberFormat="1" applyFont="1" applyFill="1" applyBorder="1" applyAlignment="1" applyProtection="1">
      <alignment horizontal="center" vertical="center"/>
      <protection locked="0"/>
    </xf>
    <xf numFmtId="0" fontId="90" fillId="33" borderId="0" xfId="0" applyFont="1" applyFill="1" applyBorder="1" applyAlignment="1" applyProtection="1">
      <alignment vertical="center"/>
      <protection locked="0"/>
    </xf>
    <xf numFmtId="0" fontId="106" fillId="0" borderId="0" xfId="0" applyFont="1" applyFill="1" applyBorder="1" applyAlignment="1" applyProtection="1">
      <alignment horizontal="left" vertical="top"/>
      <protection/>
    </xf>
    <xf numFmtId="0" fontId="86" fillId="0" borderId="12" xfId="0" applyFont="1" applyBorder="1" applyAlignment="1" applyProtection="1">
      <alignment horizontal="center" vertical="center" shrinkToFit="1"/>
      <protection/>
    </xf>
    <xf numFmtId="0" fontId="86" fillId="0" borderId="13" xfId="0" applyFont="1" applyBorder="1" applyAlignment="1" applyProtection="1">
      <alignment horizontal="center" vertical="center" shrinkToFit="1"/>
      <protection/>
    </xf>
    <xf numFmtId="0" fontId="91" fillId="0" borderId="61" xfId="0" applyFont="1" applyBorder="1" applyAlignment="1" applyProtection="1">
      <alignment horizontal="center" vertical="center"/>
      <protection/>
    </xf>
    <xf numFmtId="0" fontId="91" fillId="0" borderId="71" xfId="0" applyFont="1" applyBorder="1" applyAlignment="1" applyProtection="1">
      <alignment horizontal="center" vertical="center"/>
      <protection/>
    </xf>
    <xf numFmtId="0" fontId="90" fillId="33" borderId="89" xfId="0" applyFont="1" applyFill="1" applyBorder="1" applyAlignment="1" applyProtection="1">
      <alignment horizontal="center" vertical="center"/>
      <protection/>
    </xf>
    <xf numFmtId="0" fontId="91" fillId="0" borderId="71" xfId="0" applyFont="1" applyBorder="1" applyAlignment="1" applyProtection="1">
      <alignment vertical="center"/>
      <protection/>
    </xf>
    <xf numFmtId="0" fontId="91" fillId="0" borderId="118" xfId="0" applyFont="1" applyBorder="1" applyAlignment="1" applyProtection="1">
      <alignment vertical="center"/>
      <protection/>
    </xf>
    <xf numFmtId="14" fontId="90" fillId="28" borderId="64" xfId="0" applyNumberFormat="1" applyFont="1" applyFill="1" applyBorder="1" applyAlignment="1" applyProtection="1">
      <alignment horizontal="center" vertical="center" shrinkToFit="1"/>
      <protection locked="0"/>
    </xf>
    <xf numFmtId="14" fontId="90" fillId="28" borderId="96" xfId="0" applyNumberFormat="1" applyFont="1" applyFill="1" applyBorder="1" applyAlignment="1" applyProtection="1">
      <alignment horizontal="center" vertical="center" shrinkToFit="1"/>
      <protection locked="0"/>
    </xf>
    <xf numFmtId="14" fontId="90" fillId="28" borderId="95" xfId="0" applyNumberFormat="1" applyFont="1" applyFill="1" applyBorder="1" applyAlignment="1" applyProtection="1">
      <alignment horizontal="center" vertical="center" shrinkToFit="1"/>
      <protection locked="0"/>
    </xf>
    <xf numFmtId="14" fontId="5" fillId="28" borderId="119" xfId="0" applyNumberFormat="1" applyFont="1" applyFill="1" applyBorder="1" applyAlignment="1" applyProtection="1">
      <alignment horizontal="center" vertical="center" shrinkToFit="1" readingOrder="1"/>
      <protection locked="0"/>
    </xf>
    <xf numFmtId="14" fontId="5" fillId="28" borderId="96" xfId="0" applyNumberFormat="1" applyFont="1" applyFill="1" applyBorder="1" applyAlignment="1" applyProtection="1">
      <alignment horizontal="center" vertical="center" shrinkToFit="1" readingOrder="1"/>
      <protection locked="0"/>
    </xf>
    <xf numFmtId="14" fontId="5" fillId="28" borderId="95" xfId="0" applyNumberFormat="1" applyFont="1" applyFill="1" applyBorder="1" applyAlignment="1" applyProtection="1">
      <alignment horizontal="center" vertical="center" shrinkToFit="1" readingOrder="1"/>
      <protection locked="0"/>
    </xf>
    <xf numFmtId="0" fontId="4" fillId="28" borderId="34" xfId="0" applyFont="1" applyFill="1" applyBorder="1" applyAlignment="1" applyProtection="1">
      <alignment horizontal="center" vertical="center" wrapText="1"/>
      <protection locked="0"/>
    </xf>
    <xf numFmtId="0" fontId="4" fillId="28" borderId="120" xfId="0" applyFont="1" applyFill="1" applyBorder="1" applyAlignment="1" applyProtection="1">
      <alignment horizontal="center" vertical="center" wrapText="1"/>
      <protection locked="0"/>
    </xf>
    <xf numFmtId="0" fontId="4" fillId="28" borderId="121" xfId="0" applyFont="1" applyFill="1" applyBorder="1" applyAlignment="1" applyProtection="1">
      <alignment horizontal="center" vertical="center" wrapText="1"/>
      <protection locked="0"/>
    </xf>
    <xf numFmtId="0" fontId="4" fillId="28" borderId="122" xfId="0" applyFont="1" applyFill="1" applyBorder="1" applyAlignment="1" applyProtection="1">
      <alignment horizontal="center" vertical="center" wrapText="1"/>
      <protection locked="0"/>
    </xf>
    <xf numFmtId="14" fontId="5" fillId="28" borderId="64" xfId="0" applyNumberFormat="1" applyFont="1" applyFill="1" applyBorder="1" applyAlignment="1" applyProtection="1">
      <alignment horizontal="center" vertical="center" shrinkToFit="1" readingOrder="1"/>
      <protection locked="0"/>
    </xf>
    <xf numFmtId="14" fontId="5" fillId="28" borderId="123" xfId="0" applyNumberFormat="1" applyFont="1" applyFill="1" applyBorder="1" applyAlignment="1" applyProtection="1">
      <alignment horizontal="center" vertical="center" shrinkToFit="1" readingOrder="1"/>
      <protection locked="0"/>
    </xf>
    <xf numFmtId="0" fontId="4" fillId="28" borderId="124" xfId="0" applyFont="1" applyFill="1" applyBorder="1" applyAlignment="1" applyProtection="1">
      <alignment horizontal="center" vertical="center" wrapText="1"/>
      <protection locked="0"/>
    </xf>
    <xf numFmtId="0" fontId="4" fillId="28" borderId="125" xfId="0" applyFont="1" applyFill="1" applyBorder="1" applyAlignment="1" applyProtection="1">
      <alignment horizontal="center" vertical="center" wrapText="1"/>
      <protection locked="0"/>
    </xf>
    <xf numFmtId="0" fontId="4" fillId="28" borderId="126" xfId="0" applyFont="1" applyFill="1" applyBorder="1" applyAlignment="1" applyProtection="1">
      <alignment horizontal="center" vertical="center" wrapText="1"/>
      <protection locked="0"/>
    </xf>
    <xf numFmtId="0" fontId="4" fillId="0" borderId="127" xfId="0" applyFont="1" applyFill="1" applyBorder="1" applyAlignment="1">
      <alignment horizontal="center" vertical="center" wrapText="1" readingOrder="1"/>
    </xf>
    <xf numFmtId="0" fontId="4" fillId="0" borderId="128" xfId="0" applyFont="1" applyFill="1" applyBorder="1" applyAlignment="1">
      <alignment horizontal="center" vertical="center" wrapText="1" readingOrder="1"/>
    </xf>
    <xf numFmtId="0" fontId="6" fillId="0" borderId="110" xfId="0" applyFont="1" applyFill="1" applyBorder="1" applyAlignment="1">
      <alignment horizontal="center" vertical="center" wrapText="1" readingOrder="1"/>
    </xf>
    <xf numFmtId="0" fontId="6" fillId="0" borderId="111" xfId="0" applyFont="1" applyFill="1" applyBorder="1" applyAlignment="1">
      <alignment horizontal="center" vertical="center" wrapText="1" readingOrder="1"/>
    </xf>
    <xf numFmtId="0" fontId="6" fillId="0" borderId="112" xfId="0" applyFont="1" applyFill="1" applyBorder="1" applyAlignment="1">
      <alignment horizontal="center" vertical="center" wrapText="1" readingOrder="1"/>
    </xf>
    <xf numFmtId="0" fontId="6" fillId="0" borderId="129" xfId="0" applyFont="1" applyFill="1" applyBorder="1" applyAlignment="1">
      <alignment horizontal="center" vertical="center" wrapText="1" readingOrder="1"/>
    </xf>
    <xf numFmtId="0" fontId="6" fillId="0" borderId="38" xfId="0" applyFont="1" applyFill="1" applyBorder="1" applyAlignment="1">
      <alignment horizontal="center" vertical="center" wrapText="1" readingOrder="1"/>
    </xf>
    <xf numFmtId="0" fontId="6" fillId="0" borderId="130" xfId="0" applyFont="1" applyFill="1" applyBorder="1" applyAlignment="1">
      <alignment horizontal="center" vertical="center" wrapText="1" readingOrder="1"/>
    </xf>
    <xf numFmtId="0" fontId="4" fillId="28" borderId="131"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28" borderId="133" xfId="0" applyFont="1" applyFill="1" applyBorder="1" applyAlignment="1" applyProtection="1">
      <alignment horizontal="center" vertical="center" wrapText="1"/>
      <protection locked="0"/>
    </xf>
    <xf numFmtId="0" fontId="4" fillId="0" borderId="134" xfId="0" applyFont="1" applyFill="1" applyBorder="1" applyAlignment="1">
      <alignment horizontal="left" vertical="center" wrapText="1" readingOrder="1"/>
    </xf>
    <xf numFmtId="0" fontId="4" fillId="0" borderId="120" xfId="0" applyFont="1" applyFill="1" applyBorder="1" applyAlignment="1">
      <alignment horizontal="left" vertical="center" wrapText="1" readingOrder="1"/>
    </xf>
    <xf numFmtId="0" fontId="4" fillId="0" borderId="134" xfId="0" applyFont="1" applyFill="1" applyBorder="1" applyAlignment="1">
      <alignment vertical="center" wrapText="1" readingOrder="1"/>
    </xf>
    <xf numFmtId="0" fontId="4" fillId="0" borderId="120" xfId="0" applyFont="1" applyFill="1" applyBorder="1" applyAlignment="1">
      <alignment vertical="center" wrapText="1" readingOrder="1"/>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122" xfId="0" applyFont="1" applyFill="1" applyBorder="1" applyAlignment="1" applyProtection="1">
      <alignment vertical="center" wrapText="1"/>
      <protection locked="0"/>
    </xf>
    <xf numFmtId="0" fontId="4" fillId="28" borderId="137" xfId="0" applyFont="1" applyFill="1" applyBorder="1" applyAlignment="1" applyProtection="1">
      <alignment vertical="center" wrapText="1"/>
      <protection locked="0"/>
    </xf>
    <xf numFmtId="0" fontId="4" fillId="28" borderId="116"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39" xfId="0" applyFont="1" applyFill="1" applyBorder="1" applyAlignment="1" applyProtection="1">
      <alignment horizontal="center" vertical="center" wrapText="1"/>
      <protection locked="0"/>
    </xf>
    <xf numFmtId="0" fontId="4" fillId="28" borderId="140" xfId="0" applyFont="1" applyFill="1" applyBorder="1" applyAlignment="1" applyProtection="1">
      <alignment vertical="center" wrapText="1"/>
      <protection locked="0"/>
    </xf>
    <xf numFmtId="0" fontId="4" fillId="28" borderId="141" xfId="0" applyFont="1" applyFill="1" applyBorder="1" applyAlignment="1" applyProtection="1">
      <alignment vertical="center" wrapText="1"/>
      <protection locked="0"/>
    </xf>
    <xf numFmtId="0" fontId="4" fillId="0" borderId="142" xfId="0" applyFont="1" applyFill="1" applyBorder="1" applyAlignment="1">
      <alignment horizontal="center" vertical="center" wrapText="1" readingOrder="1"/>
    </xf>
    <xf numFmtId="0" fontId="86" fillId="0" borderId="19" xfId="0" applyFont="1" applyBorder="1" applyAlignment="1" applyProtection="1">
      <alignment horizontal="center" vertical="center" shrinkToFit="1"/>
      <protection/>
    </xf>
    <xf numFmtId="0" fontId="86" fillId="0" borderId="22" xfId="0" applyFont="1" applyBorder="1" applyAlignment="1" applyProtection="1">
      <alignment horizontal="center" vertical="center" shrinkToFit="1"/>
      <protection/>
    </xf>
    <xf numFmtId="0" fontId="90" fillId="0" borderId="143" xfId="0" applyFont="1" applyFill="1" applyBorder="1" applyAlignment="1" applyProtection="1">
      <alignment vertical="center" wrapText="1"/>
      <protection/>
    </xf>
    <xf numFmtId="0" fontId="90" fillId="0" borderId="144" xfId="0" applyFont="1" applyFill="1" applyBorder="1" applyAlignment="1" applyProtection="1">
      <alignment vertical="center" wrapText="1"/>
      <protection/>
    </xf>
    <xf numFmtId="0" fontId="90" fillId="0" borderId="145" xfId="0" applyFont="1" applyFill="1" applyBorder="1" applyAlignment="1" applyProtection="1">
      <alignment vertical="center" wrapText="1"/>
      <protection/>
    </xf>
    <xf numFmtId="0" fontId="4" fillId="0" borderId="146" xfId="0" applyFont="1" applyFill="1" applyBorder="1" applyAlignment="1" applyProtection="1">
      <alignment horizontal="center" vertical="center" wrapText="1"/>
      <protection/>
    </xf>
    <xf numFmtId="0" fontId="4" fillId="0" borderId="147"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0" borderId="148" xfId="0" applyFont="1" applyFill="1" applyBorder="1" applyAlignment="1" applyProtection="1">
      <alignment horizontal="center" vertical="center" wrapText="1"/>
      <protection/>
    </xf>
    <xf numFmtId="0" fontId="4" fillId="0" borderId="149" xfId="0" applyFont="1" applyFill="1" applyBorder="1" applyAlignment="1" applyProtection="1">
      <alignment horizontal="center" vertical="center" wrapText="1"/>
      <protection/>
    </xf>
    <xf numFmtId="0" fontId="4" fillId="0" borderId="150" xfId="0" applyFont="1" applyFill="1" applyBorder="1" applyAlignment="1" applyProtection="1">
      <alignment horizontal="center" vertical="center" wrapText="1"/>
      <protection/>
    </xf>
    <xf numFmtId="0" fontId="4" fillId="0" borderId="151" xfId="0" applyFont="1" applyFill="1" applyBorder="1" applyAlignment="1" applyProtection="1">
      <alignment horizontal="center" vertical="center" wrapText="1"/>
      <protection/>
    </xf>
    <xf numFmtId="0" fontId="4" fillId="0" borderId="152" xfId="0" applyFont="1" applyFill="1" applyBorder="1" applyAlignment="1" applyProtection="1">
      <alignment horizontal="center" vertical="center" wrapText="1"/>
      <protection/>
    </xf>
    <xf numFmtId="0" fontId="4" fillId="0" borderId="153" xfId="0" applyFont="1" applyFill="1" applyBorder="1" applyAlignment="1" applyProtection="1">
      <alignment horizontal="center" vertical="center" wrapText="1"/>
      <protection/>
    </xf>
    <xf numFmtId="0" fontId="4" fillId="28" borderId="154" xfId="0" applyFont="1" applyFill="1" applyBorder="1" applyAlignment="1" applyProtection="1">
      <alignment horizontal="center" vertical="center" wrapText="1"/>
      <protection locked="0"/>
    </xf>
    <xf numFmtId="0" fontId="4" fillId="0" borderId="155" xfId="0" applyFont="1" applyFill="1" applyBorder="1" applyAlignment="1" applyProtection="1">
      <alignment horizontal="center" vertical="center" wrapText="1"/>
      <protection/>
    </xf>
    <xf numFmtId="0" fontId="4" fillId="0" borderId="156" xfId="0" applyFont="1" applyFill="1" applyBorder="1" applyAlignment="1" applyProtection="1">
      <alignment horizontal="center" vertical="center" wrapText="1"/>
      <protection/>
    </xf>
    <xf numFmtId="0" fontId="4" fillId="0" borderId="157" xfId="0" applyFont="1" applyFill="1" applyBorder="1" applyAlignment="1" applyProtection="1">
      <alignment horizontal="center" vertical="center" wrapText="1"/>
      <protection/>
    </xf>
    <xf numFmtId="0" fontId="4" fillId="0" borderId="146" xfId="0" applyFont="1" applyFill="1" applyBorder="1" applyAlignment="1" applyProtection="1">
      <alignment vertical="center" wrapText="1"/>
      <protection/>
    </xf>
    <xf numFmtId="0" fontId="4" fillId="28" borderId="140" xfId="0" applyFont="1" applyFill="1" applyBorder="1" applyAlignment="1" applyProtection="1">
      <alignment horizontal="center" vertical="center" wrapText="1"/>
      <protection locked="0"/>
    </xf>
    <xf numFmtId="0" fontId="90" fillId="0" borderId="158" xfId="0" applyFont="1" applyFill="1" applyBorder="1" applyAlignment="1" applyProtection="1">
      <alignment vertical="center" wrapText="1"/>
      <protection/>
    </xf>
    <xf numFmtId="0" fontId="90" fillId="0" borderId="159" xfId="0" applyFont="1" applyFill="1" applyBorder="1" applyAlignment="1" applyProtection="1">
      <alignment vertical="center" wrapText="1"/>
      <protection/>
    </xf>
    <xf numFmtId="0" fontId="4" fillId="0" borderId="160" xfId="0" applyFont="1" applyFill="1" applyBorder="1" applyAlignment="1" applyProtection="1">
      <alignment horizontal="center" vertical="center" wrapText="1"/>
      <protection/>
    </xf>
    <xf numFmtId="0" fontId="4" fillId="0" borderId="161" xfId="0" applyFont="1" applyFill="1" applyBorder="1" applyAlignment="1" applyProtection="1">
      <alignment vertical="center" wrapText="1"/>
      <protection/>
    </xf>
    <xf numFmtId="0" fontId="4" fillId="0" borderId="153" xfId="0" applyFont="1" applyFill="1" applyBorder="1" applyAlignment="1" applyProtection="1">
      <alignment vertical="center" wrapText="1"/>
      <protection/>
    </xf>
    <xf numFmtId="0" fontId="4" fillId="0" borderId="156" xfId="0" applyFont="1" applyFill="1" applyBorder="1" applyAlignment="1" applyProtection="1">
      <alignment vertical="center" wrapText="1"/>
      <protection/>
    </xf>
    <xf numFmtId="0" fontId="91" fillId="0" borderId="71" xfId="0" applyFont="1" applyBorder="1" applyAlignment="1" applyProtection="1">
      <alignment vertical="center" wrapText="1"/>
      <protection/>
    </xf>
    <xf numFmtId="0" fontId="91" fillId="0" borderId="118" xfId="0" applyFont="1" applyBorder="1" applyAlignment="1" applyProtection="1">
      <alignment vertical="center" wrapText="1"/>
      <protection/>
    </xf>
    <xf numFmtId="0" fontId="4" fillId="28" borderId="162" xfId="0" applyFont="1" applyFill="1" applyBorder="1" applyAlignment="1" applyProtection="1">
      <alignment horizontal="center" vertical="center" wrapText="1"/>
      <protection locked="0"/>
    </xf>
    <xf numFmtId="0" fontId="4" fillId="0" borderId="163" xfId="0" applyFont="1" applyFill="1" applyBorder="1" applyAlignment="1">
      <alignment vertical="center" wrapText="1" readingOrder="1"/>
    </xf>
    <xf numFmtId="0" fontId="4" fillId="28" borderId="164" xfId="0" applyFont="1" applyFill="1" applyBorder="1" applyAlignment="1" applyProtection="1">
      <alignment vertical="center" wrapText="1"/>
      <protection locked="0"/>
    </xf>
    <xf numFmtId="0" fontId="4" fillId="28" borderId="165" xfId="0" applyFont="1" applyFill="1" applyBorder="1" applyAlignment="1" applyProtection="1">
      <alignment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1" xfId="0" applyFont="1" applyFill="1" applyBorder="1" applyAlignment="1" applyProtection="1">
      <alignment vertical="center" wrapText="1"/>
      <protection locked="0"/>
    </xf>
    <xf numFmtId="0" fontId="4" fillId="28" borderId="172" xfId="0" applyFont="1" applyFill="1" applyBorder="1" applyAlignment="1" applyProtection="1">
      <alignment vertical="center" wrapText="1"/>
      <protection locked="0"/>
    </xf>
    <xf numFmtId="0" fontId="91" fillId="0" borderId="61" xfId="0" applyFont="1" applyBorder="1" applyAlignment="1" applyProtection="1">
      <alignment vertical="center"/>
      <protection/>
    </xf>
    <xf numFmtId="0" fontId="91" fillId="0" borderId="62" xfId="0" applyFont="1" applyBorder="1" applyAlignment="1" applyProtection="1">
      <alignment vertical="center"/>
      <protection/>
    </xf>
    <xf numFmtId="0" fontId="4" fillId="28" borderId="173" xfId="0" applyFont="1" applyFill="1" applyBorder="1" applyAlignment="1" applyProtection="1">
      <alignment horizontal="center" vertical="center" wrapText="1"/>
      <protection locked="0"/>
    </xf>
    <xf numFmtId="0" fontId="4" fillId="28" borderId="68"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77" xfId="0" applyFont="1" applyFill="1" applyBorder="1" applyAlignment="1" applyProtection="1">
      <alignment vertical="center" wrapText="1"/>
      <protection locked="0"/>
    </xf>
    <xf numFmtId="0" fontId="4" fillId="28" borderId="181" xfId="0" applyFont="1" applyFill="1" applyBorder="1" applyAlignment="1" applyProtection="1">
      <alignment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0" borderId="134" xfId="0" applyFont="1" applyFill="1" applyBorder="1" applyAlignment="1">
      <alignment horizontal="left" vertical="top" wrapText="1" readingOrder="1"/>
    </xf>
    <xf numFmtId="0" fontId="4" fillId="0" borderId="120" xfId="0" applyFont="1" applyFill="1" applyBorder="1" applyAlignment="1">
      <alignment horizontal="left" vertical="top" wrapText="1" readingOrder="1"/>
    </xf>
    <xf numFmtId="0" fontId="91" fillId="0" borderId="71" xfId="0" applyFont="1" applyBorder="1" applyAlignment="1" applyProtection="1">
      <alignment vertical="center" wrapText="1" shrinkToFit="1"/>
      <protection/>
    </xf>
    <xf numFmtId="0" fontId="91" fillId="0" borderId="71" xfId="0" applyFont="1" applyBorder="1" applyAlignment="1" applyProtection="1">
      <alignment vertical="center" shrinkToFit="1"/>
      <protection/>
    </xf>
    <xf numFmtId="0" fontId="91" fillId="0" borderId="118" xfId="0" applyFont="1" applyBorder="1" applyAlignment="1" applyProtection="1">
      <alignment vertical="center" shrinkToFit="1"/>
      <protection/>
    </xf>
    <xf numFmtId="0" fontId="4" fillId="28" borderId="93" xfId="0" applyFont="1" applyFill="1" applyBorder="1" applyAlignment="1" applyProtection="1">
      <alignment horizontal="center" vertical="center" wrapText="1"/>
      <protection locked="0"/>
    </xf>
    <xf numFmtId="0" fontId="4" fillId="28" borderId="38" xfId="0" applyFont="1" applyFill="1" applyBorder="1" applyAlignment="1" applyProtection="1">
      <alignment horizontal="center" vertical="center" wrapText="1"/>
      <protection locked="0"/>
    </xf>
    <xf numFmtId="0" fontId="4" fillId="28" borderId="130" xfId="0" applyFont="1" applyFill="1" applyBorder="1" applyAlignment="1" applyProtection="1">
      <alignment horizontal="center" vertical="center" wrapText="1"/>
      <protection locked="0"/>
    </xf>
    <xf numFmtId="0" fontId="4" fillId="28" borderId="129"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0" borderId="194" xfId="0" applyFont="1" applyFill="1" applyBorder="1" applyAlignment="1">
      <alignment horizontal="left" vertical="center" wrapText="1" readingOrder="1"/>
    </xf>
    <xf numFmtId="0" fontId="4" fillId="28" borderId="193" xfId="0" applyFont="1" applyFill="1" applyBorder="1" applyAlignment="1" applyProtection="1">
      <alignment vertical="center" wrapText="1"/>
      <protection locked="0"/>
    </xf>
    <xf numFmtId="0" fontId="4" fillId="28" borderId="195" xfId="0" applyFont="1" applyFill="1" applyBorder="1" applyAlignment="1" applyProtection="1">
      <alignment vertical="center" wrapText="1"/>
      <protection locked="0"/>
    </xf>
    <xf numFmtId="0" fontId="4" fillId="28" borderId="153" xfId="0" applyFont="1" applyFill="1" applyBorder="1" applyAlignment="1" applyProtection="1">
      <alignment vertical="center" wrapText="1"/>
      <protection locked="0"/>
    </xf>
    <xf numFmtId="0" fontId="4" fillId="28" borderId="196" xfId="0" applyFont="1" applyFill="1" applyBorder="1" applyAlignment="1" applyProtection="1">
      <alignment vertical="center" wrapText="1"/>
      <protection locked="0"/>
    </xf>
    <xf numFmtId="0" fontId="4" fillId="0" borderId="194" xfId="0" applyFont="1" applyFill="1" applyBorder="1" applyAlignment="1">
      <alignment vertical="center" wrapText="1" readingOrder="1"/>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28" borderId="153"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0" xfId="0" applyFont="1" applyFill="1" applyBorder="1" applyAlignment="1" applyProtection="1">
      <alignment vertical="center" wrapText="1"/>
      <protection locked="0"/>
    </xf>
    <xf numFmtId="0" fontId="4" fillId="28" borderId="201" xfId="0" applyFont="1" applyFill="1" applyBorder="1" applyAlignment="1" applyProtection="1">
      <alignment vertical="center" wrapText="1"/>
      <protection locked="0"/>
    </xf>
    <xf numFmtId="0" fontId="4" fillId="28" borderId="89"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202"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204" xfId="0" applyFont="1" applyFill="1" applyBorder="1" applyAlignment="1" applyProtection="1">
      <alignment horizontal="center"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14" fontId="5" fillId="28" borderId="64" xfId="0" applyNumberFormat="1" applyFont="1" applyFill="1" applyBorder="1" applyAlignment="1" applyProtection="1">
      <alignment horizontal="center" vertical="center" shrinkToFit="1"/>
      <protection locked="0"/>
    </xf>
    <xf numFmtId="14" fontId="5" fillId="28" borderId="96" xfId="0" applyNumberFormat="1" applyFont="1" applyFill="1" applyBorder="1" applyAlignment="1" applyProtection="1">
      <alignment horizontal="center" vertical="center" shrinkToFit="1"/>
      <protection locked="0"/>
    </xf>
    <xf numFmtId="14" fontId="5" fillId="28" borderId="123" xfId="0" applyNumberFormat="1" applyFont="1" applyFill="1" applyBorder="1" applyAlignment="1" applyProtection="1">
      <alignment horizontal="center" vertical="center" shrinkToFit="1"/>
      <protection locked="0"/>
    </xf>
    <xf numFmtId="0" fontId="4" fillId="0" borderId="105" xfId="0" applyFont="1" applyFill="1" applyBorder="1" applyAlignment="1">
      <alignment vertical="center" wrapText="1" readingOrder="1"/>
    </xf>
    <xf numFmtId="0" fontId="4" fillId="0" borderId="106" xfId="0" applyFont="1" applyFill="1" applyBorder="1" applyAlignment="1">
      <alignment vertical="center" wrapText="1" readingOrder="1"/>
    </xf>
    <xf numFmtId="14" fontId="5" fillId="28" borderId="119" xfId="0" applyNumberFormat="1" applyFont="1" applyFill="1" applyBorder="1" applyAlignment="1" applyProtection="1">
      <alignment horizontal="center" vertical="center" shrinkToFit="1"/>
      <protection locked="0"/>
    </xf>
    <xf numFmtId="14" fontId="5" fillId="28" borderId="95" xfId="0" applyNumberFormat="1" applyFont="1" applyFill="1" applyBorder="1" applyAlignment="1" applyProtection="1">
      <alignment horizontal="center" vertical="center" shrinkToFit="1"/>
      <protection locked="0"/>
    </xf>
    <xf numFmtId="0" fontId="4" fillId="28" borderId="161"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0" borderId="134" xfId="0" applyFont="1" applyFill="1" applyBorder="1" applyAlignment="1" applyProtection="1">
      <alignment vertical="center" wrapText="1" readingOrder="1"/>
      <protection/>
    </xf>
    <xf numFmtId="0" fontId="4" fillId="0" borderId="120" xfId="0" applyFont="1" applyFill="1" applyBorder="1" applyAlignment="1" applyProtection="1">
      <alignment vertical="center" wrapText="1" readingOrder="1"/>
      <protection/>
    </xf>
    <xf numFmtId="0" fontId="4" fillId="28" borderId="161" xfId="0" applyFont="1" applyFill="1" applyBorder="1" applyAlignment="1" applyProtection="1">
      <alignment vertical="center" wrapText="1"/>
      <protection locked="0"/>
    </xf>
    <xf numFmtId="0" fontId="4" fillId="28" borderId="210" xfId="0" applyFont="1" applyFill="1" applyBorder="1" applyAlignment="1" applyProtection="1">
      <alignment vertical="center" wrapText="1"/>
      <protection locked="0"/>
    </xf>
    <xf numFmtId="182" fontId="90" fillId="0" borderId="97" xfId="0" applyNumberFormat="1" applyFont="1" applyFill="1" applyBorder="1" applyAlignment="1" applyProtection="1">
      <alignment horizontal="center" vertical="center" shrinkToFit="1"/>
      <protection/>
    </xf>
    <xf numFmtId="182" fontId="90" fillId="0" borderId="98" xfId="0" applyNumberFormat="1" applyFont="1" applyFill="1" applyBorder="1" applyAlignment="1" applyProtection="1">
      <alignment horizontal="center" vertical="center" shrinkToFit="1"/>
      <protection/>
    </xf>
    <xf numFmtId="182" fontId="90" fillId="0" borderId="99" xfId="0" applyNumberFormat="1" applyFont="1" applyFill="1" applyBorder="1" applyAlignment="1" applyProtection="1">
      <alignment horizontal="center" vertical="center" shrinkToFit="1"/>
      <protection/>
    </xf>
    <xf numFmtId="0" fontId="90" fillId="0" borderId="97" xfId="0" applyFont="1" applyFill="1" applyBorder="1" applyAlignment="1" applyProtection="1">
      <alignment horizontal="center" vertical="center" shrinkToFit="1"/>
      <protection locked="0"/>
    </xf>
    <xf numFmtId="0" fontId="90" fillId="0" borderId="98" xfId="0" applyFont="1" applyFill="1" applyBorder="1" applyAlignment="1" applyProtection="1">
      <alignment horizontal="center" vertical="center" shrinkToFit="1"/>
      <protection locked="0"/>
    </xf>
    <xf numFmtId="0" fontId="90" fillId="0" borderId="99" xfId="0" applyFont="1" applyFill="1" applyBorder="1" applyAlignment="1" applyProtection="1">
      <alignment horizontal="center" vertical="center" shrinkToFit="1"/>
      <protection locked="0"/>
    </xf>
    <xf numFmtId="0" fontId="90" fillId="0" borderId="25" xfId="0" applyFont="1" applyBorder="1" applyAlignment="1" applyProtection="1">
      <alignment vertical="center" wrapText="1"/>
      <protection/>
    </xf>
    <xf numFmtId="0" fontId="90" fillId="0" borderId="211" xfId="0" applyFont="1" applyBorder="1" applyAlignment="1" applyProtection="1">
      <alignment vertical="center" wrapText="1"/>
      <protection/>
    </xf>
    <xf numFmtId="0" fontId="90" fillId="28" borderId="212" xfId="0" applyFont="1" applyFill="1" applyBorder="1" applyAlignment="1" applyProtection="1">
      <alignment vertical="center" wrapText="1"/>
      <protection locked="0"/>
    </xf>
    <xf numFmtId="0" fontId="90" fillId="28" borderId="20" xfId="0" applyFont="1" applyFill="1" applyBorder="1" applyAlignment="1" applyProtection="1">
      <alignment vertical="center" wrapText="1"/>
      <protection locked="0"/>
    </xf>
    <xf numFmtId="0" fontId="90" fillId="28" borderId="213" xfId="0" applyFont="1" applyFill="1" applyBorder="1" applyAlignment="1" applyProtection="1">
      <alignment vertical="center" wrapText="1"/>
      <protection locked="0"/>
    </xf>
    <xf numFmtId="0" fontId="90" fillId="0" borderId="23" xfId="0" applyFont="1" applyBorder="1" applyAlignment="1" applyProtection="1">
      <alignment vertical="center" wrapText="1"/>
      <protection/>
    </xf>
    <xf numFmtId="0" fontId="90" fillId="0" borderId="214" xfId="0" applyFont="1" applyBorder="1" applyAlignment="1" applyProtection="1">
      <alignment vertical="center" wrapText="1"/>
      <protection/>
    </xf>
    <xf numFmtId="0" fontId="90" fillId="28" borderId="215" xfId="0" applyFont="1" applyFill="1" applyBorder="1" applyAlignment="1" applyProtection="1">
      <alignment vertical="center" wrapText="1"/>
      <protection locked="0"/>
    </xf>
    <xf numFmtId="0" fontId="90" fillId="28" borderId="216" xfId="0" applyFont="1" applyFill="1" applyBorder="1" applyAlignment="1" applyProtection="1">
      <alignment vertical="center" wrapText="1"/>
      <protection locked="0"/>
    </xf>
    <xf numFmtId="0" fontId="90" fillId="28" borderId="217" xfId="0" applyFont="1" applyFill="1" applyBorder="1" applyAlignment="1" applyProtection="1">
      <alignment vertical="center" wrapText="1"/>
      <protection locked="0"/>
    </xf>
    <xf numFmtId="0" fontId="4" fillId="0" borderId="218" xfId="0" applyFont="1" applyFill="1" applyBorder="1" applyAlignment="1">
      <alignment horizontal="center" vertical="center" wrapText="1" readingOrder="1"/>
    </xf>
    <xf numFmtId="0" fontId="4" fillId="0" borderId="202" xfId="0" applyFont="1" applyFill="1" applyBorder="1" applyAlignment="1">
      <alignment horizontal="center" vertical="center" wrapText="1" readingOrder="1"/>
    </xf>
    <xf numFmtId="0" fontId="90" fillId="0" borderId="39" xfId="0" applyFont="1" applyBorder="1" applyAlignment="1" applyProtection="1">
      <alignment vertical="center" wrapText="1"/>
      <protection/>
    </xf>
    <xf numFmtId="0" fontId="90" fillId="0" borderId="219" xfId="0" applyFont="1" applyBorder="1" applyAlignment="1" applyProtection="1">
      <alignment vertical="center" wrapText="1"/>
      <protection/>
    </xf>
    <xf numFmtId="0" fontId="90" fillId="28" borderId="220" xfId="0" applyFont="1" applyFill="1" applyBorder="1" applyAlignment="1" applyProtection="1">
      <alignment vertical="center" wrapText="1"/>
      <protection locked="0"/>
    </xf>
    <xf numFmtId="0" fontId="90" fillId="28" borderId="221" xfId="0" applyFont="1" applyFill="1" applyBorder="1" applyAlignment="1" applyProtection="1">
      <alignment vertical="center" wrapText="1"/>
      <protection locked="0"/>
    </xf>
    <xf numFmtId="0" fontId="90" fillId="28" borderId="222" xfId="0" applyFont="1" applyFill="1" applyBorder="1" applyAlignment="1" applyProtection="1">
      <alignment vertical="center" wrapText="1"/>
      <protection locked="0"/>
    </xf>
    <xf numFmtId="0" fontId="91" fillId="0" borderId="118" xfId="0" applyFont="1" applyBorder="1" applyAlignment="1" applyProtection="1">
      <alignment vertical="center" wrapText="1" shrinkToFit="1"/>
      <protection/>
    </xf>
    <xf numFmtId="0" fontId="63" fillId="34" borderId="48" xfId="0" applyFont="1" applyFill="1" applyBorder="1" applyAlignment="1">
      <alignment horizontal="center" vertical="center"/>
    </xf>
    <xf numFmtId="0" fontId="63" fillId="34" borderId="80" xfId="0" applyFont="1" applyFill="1" applyBorder="1" applyAlignment="1">
      <alignment horizontal="center" vertical="center"/>
    </xf>
    <xf numFmtId="0" fontId="63" fillId="34" borderId="50" xfId="0" applyFont="1" applyFill="1" applyBorder="1" applyAlignment="1">
      <alignment horizontal="center" vertical="center"/>
    </xf>
    <xf numFmtId="0" fontId="63" fillId="34" borderId="82" xfId="0" applyFont="1" applyFill="1" applyBorder="1" applyAlignment="1">
      <alignment horizontal="center" vertical="center"/>
    </xf>
    <xf numFmtId="0" fontId="63" fillId="34" borderId="12" xfId="0"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55"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70</xdr:row>
      <xdr:rowOff>57150</xdr:rowOff>
    </xdr:from>
    <xdr:to>
      <xdr:col>16</xdr:col>
      <xdr:colOff>219075</xdr:colOff>
      <xdr:row>80</xdr:row>
      <xdr:rowOff>161925</xdr:rowOff>
    </xdr:to>
    <xdr:pic>
      <xdr:nvPicPr>
        <xdr:cNvPr id="1" name="図 64" descr="エクセル1（TOPページ）.gif"/>
        <xdr:cNvPicPr preferRelativeResize="1">
          <a:picLocks noChangeAspect="1"/>
        </xdr:cNvPicPr>
      </xdr:nvPicPr>
      <xdr:blipFill>
        <a:blip r:embed="rId1"/>
        <a:stretch>
          <a:fillRect/>
        </a:stretch>
      </xdr:blipFill>
      <xdr:spPr>
        <a:xfrm>
          <a:off x="1590675" y="13782675"/>
          <a:ext cx="3505200" cy="1876425"/>
        </a:xfrm>
        <a:prstGeom prst="rect">
          <a:avLst/>
        </a:prstGeom>
        <a:noFill/>
        <a:ln w="9525" cmpd="sng">
          <a:noFill/>
        </a:ln>
      </xdr:spPr>
    </xdr:pic>
    <xdr:clientData/>
  </xdr:twoCellAnchor>
  <xdr:twoCellAnchor>
    <xdr:from>
      <xdr:col>2</xdr:col>
      <xdr:colOff>47625</xdr:colOff>
      <xdr:row>11</xdr:row>
      <xdr:rowOff>152400</xdr:rowOff>
    </xdr:from>
    <xdr:to>
      <xdr:col>3</xdr:col>
      <xdr:colOff>200025</xdr:colOff>
      <xdr:row>13</xdr:row>
      <xdr:rowOff>133350</xdr:rowOff>
    </xdr:to>
    <xdr:grpSp>
      <xdr:nvGrpSpPr>
        <xdr:cNvPr id="2" name="グループ化 1"/>
        <xdr:cNvGrpSpPr>
          <a:grpSpLocks/>
        </xdr:cNvGrpSpPr>
      </xdr:nvGrpSpPr>
      <xdr:grpSpPr>
        <a:xfrm>
          <a:off x="657225" y="2219325"/>
          <a:ext cx="457200" cy="361950"/>
          <a:chOff x="3535085" y="2924944"/>
          <a:chExt cx="705678" cy="504056"/>
        </a:xfrm>
        <a:solidFill>
          <a:srgbClr val="FFFFFF"/>
        </a:solidFill>
      </xdr:grpSpPr>
      <xdr:sp>
        <xdr:nvSpPr>
          <xdr:cNvPr id="3" name="1 つの角を丸めた四角形 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76200</xdr:colOff>
      <xdr:row>10</xdr:row>
      <xdr:rowOff>0</xdr:rowOff>
    </xdr:from>
    <xdr:to>
      <xdr:col>5</xdr:col>
      <xdr:colOff>0</xdr:colOff>
      <xdr:row>12</xdr:row>
      <xdr:rowOff>0</xdr:rowOff>
    </xdr:to>
    <xdr:sp>
      <xdr:nvSpPr>
        <xdr:cNvPr id="5" name="テキスト ボックス 5"/>
        <xdr:cNvSpPr txBox="1">
          <a:spLocks noChangeArrowheads="1"/>
        </xdr:cNvSpPr>
      </xdr:nvSpPr>
      <xdr:spPr>
        <a:xfrm>
          <a:off x="381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①シート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76200</xdr:colOff>
      <xdr:row>14</xdr:row>
      <xdr:rowOff>85725</xdr:rowOff>
    </xdr:from>
    <xdr:to>
      <xdr:col>5</xdr:col>
      <xdr:colOff>0</xdr:colOff>
      <xdr:row>16</xdr:row>
      <xdr:rowOff>0</xdr:rowOff>
    </xdr:to>
    <xdr:sp>
      <xdr:nvSpPr>
        <xdr:cNvPr id="6" name="テキスト ボックス 6"/>
        <xdr:cNvSpPr txBox="1">
          <a:spLocks noChangeArrowheads="1"/>
        </xdr:cNvSpPr>
      </xdr:nvSpPr>
      <xdr:spPr>
        <a:xfrm>
          <a:off x="381000" y="2724150"/>
          <a:ext cx="114300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76200</xdr:colOff>
      <xdr:row>10</xdr:row>
      <xdr:rowOff>0</xdr:rowOff>
    </xdr:from>
    <xdr:to>
      <xdr:col>10</xdr:col>
      <xdr:colOff>0</xdr:colOff>
      <xdr:row>12</xdr:row>
      <xdr:rowOff>0</xdr:rowOff>
    </xdr:to>
    <xdr:sp>
      <xdr:nvSpPr>
        <xdr:cNvPr id="7" name="テキスト ボックス 7"/>
        <xdr:cNvSpPr txBox="1">
          <a:spLocks noChangeArrowheads="1"/>
        </xdr:cNvSpPr>
      </xdr:nvSpPr>
      <xdr:spPr>
        <a:xfrm>
          <a:off x="1905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②シート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5</xdr:col>
      <xdr:colOff>247650</xdr:colOff>
      <xdr:row>14</xdr:row>
      <xdr:rowOff>85725</xdr:rowOff>
    </xdr:from>
    <xdr:to>
      <xdr:col>11</xdr:col>
      <xdr:colOff>0</xdr:colOff>
      <xdr:row>16</xdr:row>
      <xdr:rowOff>0</xdr:rowOff>
    </xdr:to>
    <xdr:sp>
      <xdr:nvSpPr>
        <xdr:cNvPr id="8" name="テキスト ボックス 8"/>
        <xdr:cNvSpPr txBox="1">
          <a:spLocks noChangeArrowheads="1"/>
        </xdr:cNvSpPr>
      </xdr:nvSpPr>
      <xdr:spPr>
        <a:xfrm>
          <a:off x="1771650"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12</xdr:col>
      <xdr:colOff>0</xdr:colOff>
      <xdr:row>10</xdr:row>
      <xdr:rowOff>0</xdr:rowOff>
    </xdr:from>
    <xdr:to>
      <xdr:col>16</xdr:col>
      <xdr:colOff>219075</xdr:colOff>
      <xdr:row>12</xdr:row>
      <xdr:rowOff>0</xdr:rowOff>
    </xdr:to>
    <xdr:sp>
      <xdr:nvSpPr>
        <xdr:cNvPr id="9" name="テキスト ボックス 9"/>
        <xdr:cNvSpPr txBox="1">
          <a:spLocks noChangeArrowheads="1"/>
        </xdr:cNvSpPr>
      </xdr:nvSpPr>
      <xdr:spPr>
        <a:xfrm>
          <a:off x="3657600" y="1876425"/>
          <a:ext cx="1438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③シート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0</xdr:col>
      <xdr:colOff>57150</xdr:colOff>
      <xdr:row>21</xdr:row>
      <xdr:rowOff>0</xdr:rowOff>
    </xdr:from>
    <xdr:to>
      <xdr:col>1</xdr:col>
      <xdr:colOff>209550</xdr:colOff>
      <xdr:row>22</xdr:row>
      <xdr:rowOff>38100</xdr:rowOff>
    </xdr:to>
    <xdr:grpSp>
      <xdr:nvGrpSpPr>
        <xdr:cNvPr id="10" name="グループ化 40"/>
        <xdr:cNvGrpSpPr>
          <a:grpSpLocks/>
        </xdr:cNvGrpSpPr>
      </xdr:nvGrpSpPr>
      <xdr:grpSpPr>
        <a:xfrm>
          <a:off x="57150" y="3886200"/>
          <a:ext cx="457200" cy="323850"/>
          <a:chOff x="3535085" y="2924944"/>
          <a:chExt cx="705678" cy="504056"/>
        </a:xfrm>
        <a:solidFill>
          <a:srgbClr val="FFFFFF"/>
        </a:solidFill>
      </xdr:grpSpPr>
      <xdr:sp>
        <xdr:nvSpPr>
          <xdr:cNvPr id="11" name="1 つの角を丸めた四角形 11"/>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57"/>
          <xdr:cNvSpPr txBox="1">
            <a:spLocks noChangeArrowheads="1"/>
          </xdr:cNvSpPr>
        </xdr:nvSpPr>
        <xdr:spPr>
          <a:xfrm>
            <a:off x="3535085" y="2984297"/>
            <a:ext cx="705678" cy="44470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editAs="oneCell">
    <xdr:from>
      <xdr:col>2</xdr:col>
      <xdr:colOff>276225</xdr:colOff>
      <xdr:row>64</xdr:row>
      <xdr:rowOff>57150</xdr:rowOff>
    </xdr:from>
    <xdr:to>
      <xdr:col>9</xdr:col>
      <xdr:colOff>152400</xdr:colOff>
      <xdr:row>67</xdr:row>
      <xdr:rowOff>114300</xdr:rowOff>
    </xdr:to>
    <xdr:pic>
      <xdr:nvPicPr>
        <xdr:cNvPr id="13" name="Picture 1"/>
        <xdr:cNvPicPr preferRelativeResize="1">
          <a:picLocks noChangeAspect="1"/>
        </xdr:cNvPicPr>
      </xdr:nvPicPr>
      <xdr:blipFill>
        <a:blip r:embed="rId2"/>
        <a:srcRect l="-4"/>
        <a:stretch>
          <a:fillRect/>
        </a:stretch>
      </xdr:blipFill>
      <xdr:spPr>
        <a:xfrm>
          <a:off x="885825" y="12506325"/>
          <a:ext cx="2009775" cy="762000"/>
        </a:xfrm>
        <a:prstGeom prst="rect">
          <a:avLst/>
        </a:prstGeom>
        <a:noFill/>
        <a:ln w="1" cmpd="sng">
          <a:noFill/>
        </a:ln>
      </xdr:spPr>
    </xdr:pic>
    <xdr:clientData/>
  </xdr:twoCellAnchor>
  <xdr:twoCellAnchor>
    <xdr:from>
      <xdr:col>5</xdr:col>
      <xdr:colOff>76200</xdr:colOff>
      <xdr:row>64</xdr:row>
      <xdr:rowOff>257175</xdr:rowOff>
    </xdr:from>
    <xdr:to>
      <xdr:col>7</xdr:col>
      <xdr:colOff>38100</xdr:colOff>
      <xdr:row>67</xdr:row>
      <xdr:rowOff>180975</xdr:rowOff>
    </xdr:to>
    <xdr:sp>
      <xdr:nvSpPr>
        <xdr:cNvPr id="14" name="円/楕円 14"/>
        <xdr:cNvSpPr>
          <a:spLocks/>
        </xdr:cNvSpPr>
      </xdr:nvSpPr>
      <xdr:spPr>
        <a:xfrm>
          <a:off x="1600200" y="12706350"/>
          <a:ext cx="571500"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219075</xdr:colOff>
      <xdr:row>64</xdr:row>
      <xdr:rowOff>76200</xdr:rowOff>
    </xdr:from>
    <xdr:to>
      <xdr:col>6</xdr:col>
      <xdr:colOff>180975</xdr:colOff>
      <xdr:row>65</xdr:row>
      <xdr:rowOff>47625</xdr:rowOff>
    </xdr:to>
    <xdr:sp>
      <xdr:nvSpPr>
        <xdr:cNvPr id="15" name="下矢印 15"/>
        <xdr:cNvSpPr>
          <a:spLocks/>
        </xdr:cNvSpPr>
      </xdr:nvSpPr>
      <xdr:spPr>
        <a:xfrm>
          <a:off x="1743075" y="12525375"/>
          <a:ext cx="266700" cy="342900"/>
        </a:xfrm>
        <a:prstGeom prst="downArrow">
          <a:avLst>
            <a:gd name="adj" fmla="val -4476"/>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95250</xdr:colOff>
      <xdr:row>71</xdr:row>
      <xdr:rowOff>19050</xdr:rowOff>
    </xdr:from>
    <xdr:to>
      <xdr:col>8</xdr:col>
      <xdr:colOff>285750</xdr:colOff>
      <xdr:row>73</xdr:row>
      <xdr:rowOff>9525</xdr:rowOff>
    </xdr:to>
    <xdr:sp>
      <xdr:nvSpPr>
        <xdr:cNvPr id="16" name="円/楕円 16"/>
        <xdr:cNvSpPr>
          <a:spLocks/>
        </xdr:cNvSpPr>
      </xdr:nvSpPr>
      <xdr:spPr>
        <a:xfrm>
          <a:off x="1619250" y="13935075"/>
          <a:ext cx="1104900" cy="3714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152400</xdr:colOff>
      <xdr:row>70</xdr:row>
      <xdr:rowOff>57150</xdr:rowOff>
    </xdr:from>
    <xdr:to>
      <xdr:col>4</xdr:col>
      <xdr:colOff>57150</xdr:colOff>
      <xdr:row>71</xdr:row>
      <xdr:rowOff>123825</xdr:rowOff>
    </xdr:to>
    <xdr:sp>
      <xdr:nvSpPr>
        <xdr:cNvPr id="17" name="テキスト ボックス 17"/>
        <xdr:cNvSpPr txBox="1">
          <a:spLocks noChangeArrowheads="1"/>
        </xdr:cNvSpPr>
      </xdr:nvSpPr>
      <xdr:spPr>
        <a:xfrm>
          <a:off x="152400" y="13782675"/>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12</xdr:col>
      <xdr:colOff>76200</xdr:colOff>
      <xdr:row>76</xdr:row>
      <xdr:rowOff>47625</xdr:rowOff>
    </xdr:from>
    <xdr:to>
      <xdr:col>15</xdr:col>
      <xdr:colOff>171450</xdr:colOff>
      <xdr:row>81</xdr:row>
      <xdr:rowOff>66675</xdr:rowOff>
    </xdr:to>
    <xdr:sp>
      <xdr:nvSpPr>
        <xdr:cNvPr id="18" name="円/楕円 18"/>
        <xdr:cNvSpPr>
          <a:spLocks/>
        </xdr:cNvSpPr>
      </xdr:nvSpPr>
      <xdr:spPr>
        <a:xfrm>
          <a:off x="3733800" y="14782800"/>
          <a:ext cx="1009650" cy="971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190500</xdr:colOff>
      <xdr:row>76</xdr:row>
      <xdr:rowOff>152400</xdr:rowOff>
    </xdr:from>
    <xdr:to>
      <xdr:col>5</xdr:col>
      <xdr:colOff>219075</xdr:colOff>
      <xdr:row>82</xdr:row>
      <xdr:rowOff>57150</xdr:rowOff>
    </xdr:to>
    <xdr:sp>
      <xdr:nvSpPr>
        <xdr:cNvPr id="19" name="テキスト ボックス 19"/>
        <xdr:cNvSpPr txBox="1">
          <a:spLocks noChangeArrowheads="1"/>
        </xdr:cNvSpPr>
      </xdr:nvSpPr>
      <xdr:spPr>
        <a:xfrm>
          <a:off x="190500" y="14887575"/>
          <a:ext cx="1552575" cy="981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15</xdr:col>
      <xdr:colOff>247650</xdr:colOff>
      <xdr:row>76</xdr:row>
      <xdr:rowOff>104775</xdr:rowOff>
    </xdr:from>
    <xdr:to>
      <xdr:col>20</xdr:col>
      <xdr:colOff>238125</xdr:colOff>
      <xdr:row>79</xdr:row>
      <xdr:rowOff>76200</xdr:rowOff>
    </xdr:to>
    <xdr:sp>
      <xdr:nvSpPr>
        <xdr:cNvPr id="20" name="テキスト ボックス 20"/>
        <xdr:cNvSpPr txBox="1">
          <a:spLocks noChangeArrowheads="1"/>
        </xdr:cNvSpPr>
      </xdr:nvSpPr>
      <xdr:spPr>
        <a:xfrm>
          <a:off x="4819650" y="14839950"/>
          <a:ext cx="1514475"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科目毎に選択します。</a:t>
          </a:r>
        </a:p>
      </xdr:txBody>
    </xdr:sp>
    <xdr:clientData/>
  </xdr:twoCellAnchor>
  <xdr:twoCellAnchor>
    <xdr:from>
      <xdr:col>7</xdr:col>
      <xdr:colOff>161925</xdr:colOff>
      <xdr:row>11</xdr:row>
      <xdr:rowOff>76200</xdr:rowOff>
    </xdr:from>
    <xdr:to>
      <xdr:col>9</xdr:col>
      <xdr:colOff>47625</xdr:colOff>
      <xdr:row>14</xdr:row>
      <xdr:rowOff>66675</xdr:rowOff>
    </xdr:to>
    <xdr:grpSp>
      <xdr:nvGrpSpPr>
        <xdr:cNvPr id="21" name="グループ化 2"/>
        <xdr:cNvGrpSpPr>
          <a:grpSpLocks/>
        </xdr:cNvGrpSpPr>
      </xdr:nvGrpSpPr>
      <xdr:grpSpPr>
        <a:xfrm>
          <a:off x="2295525" y="2143125"/>
          <a:ext cx="495300" cy="561975"/>
          <a:chOff x="5972175" y="2286000"/>
          <a:chExt cx="571500" cy="561975"/>
        </a:xfrm>
        <a:solidFill>
          <a:srgbClr val="FFFFFF"/>
        </a:solidFill>
      </xdr:grpSpPr>
      <xdr:grpSp>
        <xdr:nvGrpSpPr>
          <xdr:cNvPr id="22" name="グループ化 1"/>
          <xdr:cNvGrpSpPr>
            <a:grpSpLocks/>
          </xdr:cNvGrpSpPr>
        </xdr:nvGrpSpPr>
        <xdr:grpSpPr>
          <a:xfrm>
            <a:off x="5972175" y="2286000"/>
            <a:ext cx="438198" cy="542868"/>
            <a:chOff x="5972175" y="2286000"/>
            <a:chExt cx="438150" cy="542925"/>
          </a:xfrm>
          <a:solidFill>
            <a:srgbClr val="FFFFFF"/>
          </a:solidFill>
        </xdr:grpSpPr>
        <xdr:sp>
          <xdr:nvSpPr>
            <xdr:cNvPr id="23" name="1 つの角を丸めた四角形 24"/>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1 つの角を丸めた四角形 25"/>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1 つの角を丸めた四角形 26"/>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1 つの角を丸めた四角形 27"/>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1 つの角を丸めた四角形 28"/>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8"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13</xdr:col>
      <xdr:colOff>28575</xdr:colOff>
      <xdr:row>11</xdr:row>
      <xdr:rowOff>76200</xdr:rowOff>
    </xdr:from>
    <xdr:to>
      <xdr:col>14</xdr:col>
      <xdr:colOff>219075</xdr:colOff>
      <xdr:row>14</xdr:row>
      <xdr:rowOff>66675</xdr:rowOff>
    </xdr:to>
    <xdr:grpSp>
      <xdr:nvGrpSpPr>
        <xdr:cNvPr id="29" name="グループ化 9"/>
        <xdr:cNvGrpSpPr>
          <a:grpSpLocks/>
        </xdr:cNvGrpSpPr>
      </xdr:nvGrpSpPr>
      <xdr:grpSpPr>
        <a:xfrm>
          <a:off x="3990975" y="2143125"/>
          <a:ext cx="495300" cy="561975"/>
          <a:chOff x="4619625" y="2324100"/>
          <a:chExt cx="571500" cy="561975"/>
        </a:xfrm>
        <a:solidFill>
          <a:srgbClr val="FFFFFF"/>
        </a:solidFill>
      </xdr:grpSpPr>
      <xdr:grpSp>
        <xdr:nvGrpSpPr>
          <xdr:cNvPr id="30" name="グループ化 80"/>
          <xdr:cNvGrpSpPr>
            <a:grpSpLocks/>
          </xdr:cNvGrpSpPr>
        </xdr:nvGrpSpPr>
        <xdr:grpSpPr>
          <a:xfrm>
            <a:off x="4619625" y="2324100"/>
            <a:ext cx="438198" cy="542868"/>
            <a:chOff x="5972175" y="2286000"/>
            <a:chExt cx="438150" cy="542925"/>
          </a:xfrm>
          <a:solidFill>
            <a:srgbClr val="FFFFFF"/>
          </a:solidFill>
        </xdr:grpSpPr>
        <xdr:sp>
          <xdr:nvSpPr>
            <xdr:cNvPr id="31" name="1 つの角を丸めた四角形 32"/>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1 つの角を丸めた四角形 33"/>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1 つの角を丸めた四角形 34"/>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1 つの角を丸めた四角形 35"/>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1 つの角を丸めた四角形 36"/>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36"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0</xdr:col>
      <xdr:colOff>95250</xdr:colOff>
      <xdr:row>29</xdr:row>
      <xdr:rowOff>95250</xdr:rowOff>
    </xdr:from>
    <xdr:to>
      <xdr:col>1</xdr:col>
      <xdr:colOff>285750</xdr:colOff>
      <xdr:row>31</xdr:row>
      <xdr:rowOff>180975</xdr:rowOff>
    </xdr:to>
    <xdr:grpSp>
      <xdr:nvGrpSpPr>
        <xdr:cNvPr id="37" name="グループ化 88"/>
        <xdr:cNvGrpSpPr>
          <a:grpSpLocks/>
        </xdr:cNvGrpSpPr>
      </xdr:nvGrpSpPr>
      <xdr:grpSpPr>
        <a:xfrm>
          <a:off x="95250" y="5638800"/>
          <a:ext cx="495300" cy="561975"/>
          <a:chOff x="5972175" y="2286000"/>
          <a:chExt cx="571500" cy="561975"/>
        </a:xfrm>
        <a:solidFill>
          <a:srgbClr val="FFFFFF"/>
        </a:solidFill>
      </xdr:grpSpPr>
      <xdr:grpSp>
        <xdr:nvGrpSpPr>
          <xdr:cNvPr id="38" name="グループ化 89"/>
          <xdr:cNvGrpSpPr>
            <a:grpSpLocks/>
          </xdr:cNvGrpSpPr>
        </xdr:nvGrpSpPr>
        <xdr:grpSpPr>
          <a:xfrm>
            <a:off x="5972175" y="2286000"/>
            <a:ext cx="438198" cy="542868"/>
            <a:chOff x="5972175" y="2286000"/>
            <a:chExt cx="438150" cy="542925"/>
          </a:xfrm>
          <a:solidFill>
            <a:srgbClr val="FFFFFF"/>
          </a:solidFill>
        </xdr:grpSpPr>
        <xdr:sp>
          <xdr:nvSpPr>
            <xdr:cNvPr id="39" name="1 つの角を丸めた四角形 40"/>
            <xdr:cNvSpPr>
              <a:spLocks/>
            </xdr:cNvSpPr>
          </xdr:nvSpPr>
          <xdr:spPr>
            <a:xfrm>
              <a:off x="5972175" y="2286000"/>
              <a:ext cx="257194" cy="380998"/>
            </a:xfrm>
            <a:custGeom>
              <a:pathLst>
                <a:path h="381000" w="257175">
                  <a:moveTo>
                    <a:pt x="0" y="0"/>
                  </a:moveTo>
                  <a:lnTo>
                    <a:pt x="214312" y="0"/>
                  </a:lnTo>
                  <a:cubicBezTo>
                    <a:pt x="237985" y="0"/>
                    <a:pt x="257175" y="19190"/>
                    <a:pt x="257175" y="42863"/>
                  </a:cubicBezTo>
                  <a:lnTo>
                    <a:pt x="257175" y="381000"/>
                  </a:lnTo>
                  <a:lnTo>
                    <a:pt x="0" y="381000"/>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1 つの角を丸めた四角形 41"/>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1 つの角を丸めた四角形 42"/>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1 つの角を丸めた四角形 43"/>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1 つの角を丸めた四角形 44"/>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4"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0</xdr:col>
      <xdr:colOff>95250</xdr:colOff>
      <xdr:row>42</xdr:row>
      <xdr:rowOff>76200</xdr:rowOff>
    </xdr:from>
    <xdr:to>
      <xdr:col>1</xdr:col>
      <xdr:colOff>285750</xdr:colOff>
      <xdr:row>44</xdr:row>
      <xdr:rowOff>161925</xdr:rowOff>
    </xdr:to>
    <xdr:grpSp>
      <xdr:nvGrpSpPr>
        <xdr:cNvPr id="45" name="グループ化 96"/>
        <xdr:cNvGrpSpPr>
          <a:grpSpLocks/>
        </xdr:cNvGrpSpPr>
      </xdr:nvGrpSpPr>
      <xdr:grpSpPr>
        <a:xfrm>
          <a:off x="95250" y="8229600"/>
          <a:ext cx="495300" cy="561975"/>
          <a:chOff x="4619625" y="2324100"/>
          <a:chExt cx="571500" cy="561975"/>
        </a:xfrm>
        <a:solidFill>
          <a:srgbClr val="FFFFFF"/>
        </a:solidFill>
      </xdr:grpSpPr>
      <xdr:grpSp>
        <xdr:nvGrpSpPr>
          <xdr:cNvPr id="46" name="グループ化 97"/>
          <xdr:cNvGrpSpPr>
            <a:grpSpLocks/>
          </xdr:cNvGrpSpPr>
        </xdr:nvGrpSpPr>
        <xdr:grpSpPr>
          <a:xfrm>
            <a:off x="4619625" y="2324100"/>
            <a:ext cx="438198" cy="542868"/>
            <a:chOff x="5972175" y="2286000"/>
            <a:chExt cx="438150" cy="542925"/>
          </a:xfrm>
          <a:solidFill>
            <a:srgbClr val="FFFFFF"/>
          </a:solidFill>
        </xdr:grpSpPr>
        <xdr:sp>
          <xdr:nvSpPr>
            <xdr:cNvPr id="47" name="1 つの角を丸めた四角形 48"/>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1 つの角を丸めた四角形 49"/>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1 つの角を丸めた四角形 50"/>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1 つの角を丸めた四角形 51"/>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1 つの角を丸めた四角形 52"/>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2"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11</xdr:col>
      <xdr:colOff>238125</xdr:colOff>
      <xdr:row>14</xdr:row>
      <xdr:rowOff>85725</xdr:rowOff>
    </xdr:from>
    <xdr:to>
      <xdr:col>16</xdr:col>
      <xdr:colOff>295275</xdr:colOff>
      <xdr:row>16</xdr:row>
      <xdr:rowOff>0</xdr:rowOff>
    </xdr:to>
    <xdr:sp>
      <xdr:nvSpPr>
        <xdr:cNvPr id="53" name="テキスト ボックス 53"/>
        <xdr:cNvSpPr txBox="1">
          <a:spLocks noChangeArrowheads="1"/>
        </xdr:cNvSpPr>
      </xdr:nvSpPr>
      <xdr:spPr>
        <a:xfrm>
          <a:off x="3590925"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editAs="oneCell">
    <xdr:from>
      <xdr:col>10</xdr:col>
      <xdr:colOff>180975</xdr:colOff>
      <xdr:row>111</xdr:row>
      <xdr:rowOff>114300</xdr:rowOff>
    </xdr:from>
    <xdr:to>
      <xdr:col>20</xdr:col>
      <xdr:colOff>28575</xdr:colOff>
      <xdr:row>116</xdr:row>
      <xdr:rowOff>19050</xdr:rowOff>
    </xdr:to>
    <xdr:pic>
      <xdr:nvPicPr>
        <xdr:cNvPr id="54" name="図 125"/>
        <xdr:cNvPicPr preferRelativeResize="1">
          <a:picLocks noChangeAspect="1"/>
        </xdr:cNvPicPr>
      </xdr:nvPicPr>
      <xdr:blipFill>
        <a:blip r:embed="rId3"/>
        <a:stretch>
          <a:fillRect/>
        </a:stretch>
      </xdr:blipFill>
      <xdr:spPr>
        <a:xfrm>
          <a:off x="3228975" y="21383625"/>
          <a:ext cx="2895600" cy="857250"/>
        </a:xfrm>
        <a:prstGeom prst="rect">
          <a:avLst/>
        </a:prstGeom>
        <a:noFill/>
        <a:ln w="9525" cmpd="sng">
          <a:noFill/>
        </a:ln>
      </xdr:spPr>
    </xdr:pic>
    <xdr:clientData/>
  </xdr:twoCellAnchor>
  <xdr:twoCellAnchor editAs="oneCell">
    <xdr:from>
      <xdr:col>8</xdr:col>
      <xdr:colOff>123825</xdr:colOff>
      <xdr:row>103</xdr:row>
      <xdr:rowOff>57150</xdr:rowOff>
    </xdr:from>
    <xdr:to>
      <xdr:col>20</xdr:col>
      <xdr:colOff>28575</xdr:colOff>
      <xdr:row>109</xdr:row>
      <xdr:rowOff>19050</xdr:rowOff>
    </xdr:to>
    <xdr:pic>
      <xdr:nvPicPr>
        <xdr:cNvPr id="55" name="図 1"/>
        <xdr:cNvPicPr preferRelativeResize="1">
          <a:picLocks noChangeAspect="1"/>
        </xdr:cNvPicPr>
      </xdr:nvPicPr>
      <xdr:blipFill>
        <a:blip r:embed="rId4"/>
        <a:srcRect t="19943" b="35606"/>
        <a:stretch>
          <a:fillRect/>
        </a:stretch>
      </xdr:blipFill>
      <xdr:spPr>
        <a:xfrm>
          <a:off x="2562225" y="19802475"/>
          <a:ext cx="3562350" cy="1104900"/>
        </a:xfrm>
        <a:prstGeom prst="rect">
          <a:avLst/>
        </a:prstGeom>
        <a:noFill/>
        <a:ln w="9525" cmpd="sng">
          <a:solidFill>
            <a:srgbClr val="000000"/>
          </a:solidFill>
          <a:headEnd type="none"/>
          <a:tailEnd type="none"/>
        </a:ln>
      </xdr:spPr>
    </xdr:pic>
    <xdr:clientData/>
  </xdr:twoCellAnchor>
  <xdr:twoCellAnchor>
    <xdr:from>
      <xdr:col>13</xdr:col>
      <xdr:colOff>85725</xdr:colOff>
      <xdr:row>105</xdr:row>
      <xdr:rowOff>104775</xdr:rowOff>
    </xdr:from>
    <xdr:to>
      <xdr:col>16</xdr:col>
      <xdr:colOff>276225</xdr:colOff>
      <xdr:row>107</xdr:row>
      <xdr:rowOff>0</xdr:rowOff>
    </xdr:to>
    <xdr:sp>
      <xdr:nvSpPr>
        <xdr:cNvPr id="56" name="円/楕円 56"/>
        <xdr:cNvSpPr>
          <a:spLocks/>
        </xdr:cNvSpPr>
      </xdr:nvSpPr>
      <xdr:spPr>
        <a:xfrm>
          <a:off x="4048125" y="20231100"/>
          <a:ext cx="11049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103</xdr:row>
      <xdr:rowOff>19050</xdr:rowOff>
    </xdr:from>
    <xdr:to>
      <xdr:col>13</xdr:col>
      <xdr:colOff>247650</xdr:colOff>
      <xdr:row>105</xdr:row>
      <xdr:rowOff>142875</xdr:rowOff>
    </xdr:to>
    <xdr:sp>
      <xdr:nvSpPr>
        <xdr:cNvPr id="57" name="直線矢印コネクタ 57"/>
        <xdr:cNvSpPr>
          <a:spLocks/>
        </xdr:cNvSpPr>
      </xdr:nvSpPr>
      <xdr:spPr>
        <a:xfrm>
          <a:off x="3505200" y="19764375"/>
          <a:ext cx="704850" cy="504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142875</xdr:colOff>
      <xdr:row>111</xdr:row>
      <xdr:rowOff>19050</xdr:rowOff>
    </xdr:from>
    <xdr:to>
      <xdr:col>13</xdr:col>
      <xdr:colOff>257175</xdr:colOff>
      <xdr:row>114</xdr:row>
      <xdr:rowOff>104775</xdr:rowOff>
    </xdr:to>
    <xdr:sp>
      <xdr:nvSpPr>
        <xdr:cNvPr id="58" name="直線矢印コネクタ 58"/>
        <xdr:cNvSpPr>
          <a:spLocks/>
        </xdr:cNvSpPr>
      </xdr:nvSpPr>
      <xdr:spPr>
        <a:xfrm>
          <a:off x="2886075" y="21288375"/>
          <a:ext cx="1333500" cy="6572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152400</xdr:colOff>
      <xdr:row>93</xdr:row>
      <xdr:rowOff>114300</xdr:rowOff>
    </xdr:from>
    <xdr:to>
      <xdr:col>20</xdr:col>
      <xdr:colOff>47625</xdr:colOff>
      <xdr:row>101</xdr:row>
      <xdr:rowOff>57150</xdr:rowOff>
    </xdr:to>
    <xdr:pic>
      <xdr:nvPicPr>
        <xdr:cNvPr id="59" name="図 16"/>
        <xdr:cNvPicPr preferRelativeResize="1">
          <a:picLocks noChangeAspect="1"/>
        </xdr:cNvPicPr>
      </xdr:nvPicPr>
      <xdr:blipFill>
        <a:blip r:embed="rId5"/>
        <a:stretch>
          <a:fillRect/>
        </a:stretch>
      </xdr:blipFill>
      <xdr:spPr>
        <a:xfrm>
          <a:off x="2590800" y="18021300"/>
          <a:ext cx="3552825" cy="1466850"/>
        </a:xfrm>
        <a:prstGeom prst="rect">
          <a:avLst/>
        </a:prstGeom>
        <a:noFill/>
        <a:ln w="9525" cmpd="sng">
          <a:solidFill>
            <a:srgbClr val="000000"/>
          </a:solidFill>
          <a:headEnd type="none"/>
          <a:tailEnd type="none"/>
        </a:ln>
      </xdr:spPr>
    </xdr:pic>
    <xdr:clientData/>
  </xdr:twoCellAnchor>
  <xdr:twoCellAnchor editAs="oneCell">
    <xdr:from>
      <xdr:col>2</xdr:col>
      <xdr:colOff>190500</xdr:colOff>
      <xdr:row>90</xdr:row>
      <xdr:rowOff>38100</xdr:rowOff>
    </xdr:from>
    <xdr:to>
      <xdr:col>14</xdr:col>
      <xdr:colOff>85725</xdr:colOff>
      <xdr:row>97</xdr:row>
      <xdr:rowOff>180975</xdr:rowOff>
    </xdr:to>
    <xdr:pic>
      <xdr:nvPicPr>
        <xdr:cNvPr id="60" name="図 14"/>
        <xdr:cNvPicPr preferRelativeResize="1">
          <a:picLocks noChangeAspect="1"/>
        </xdr:cNvPicPr>
      </xdr:nvPicPr>
      <xdr:blipFill>
        <a:blip r:embed="rId6"/>
        <a:srcRect t="36213"/>
        <a:stretch>
          <a:fillRect/>
        </a:stretch>
      </xdr:blipFill>
      <xdr:spPr>
        <a:xfrm>
          <a:off x="800100" y="17373600"/>
          <a:ext cx="3552825" cy="1476375"/>
        </a:xfrm>
        <a:prstGeom prst="rect">
          <a:avLst/>
        </a:prstGeom>
        <a:noFill/>
        <a:ln w="9525" cmpd="sng">
          <a:solidFill>
            <a:srgbClr val="000000"/>
          </a:solidFill>
          <a:headEnd type="none"/>
          <a:tailEnd type="none"/>
        </a:ln>
      </xdr:spPr>
    </xdr:pic>
    <xdr:clientData/>
  </xdr:twoCellAnchor>
  <xdr:twoCellAnchor>
    <xdr:from>
      <xdr:col>3</xdr:col>
      <xdr:colOff>238125</xdr:colOff>
      <xdr:row>89</xdr:row>
      <xdr:rowOff>152400</xdr:rowOff>
    </xdr:from>
    <xdr:to>
      <xdr:col>4</xdr:col>
      <xdr:colOff>266700</xdr:colOff>
      <xdr:row>95</xdr:row>
      <xdr:rowOff>57150</xdr:rowOff>
    </xdr:to>
    <xdr:sp>
      <xdr:nvSpPr>
        <xdr:cNvPr id="61" name="直線矢印コネクタ 61"/>
        <xdr:cNvSpPr>
          <a:spLocks/>
        </xdr:cNvSpPr>
      </xdr:nvSpPr>
      <xdr:spPr>
        <a:xfrm>
          <a:off x="1152525" y="17297400"/>
          <a:ext cx="333375" cy="10477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94</xdr:row>
      <xdr:rowOff>180975</xdr:rowOff>
    </xdr:from>
    <xdr:to>
      <xdr:col>6</xdr:col>
      <xdr:colOff>219075</xdr:colOff>
      <xdr:row>98</xdr:row>
      <xdr:rowOff>9525</xdr:rowOff>
    </xdr:to>
    <xdr:sp>
      <xdr:nvSpPr>
        <xdr:cNvPr id="62" name="円/楕円 62"/>
        <xdr:cNvSpPr>
          <a:spLocks/>
        </xdr:cNvSpPr>
      </xdr:nvSpPr>
      <xdr:spPr>
        <a:xfrm>
          <a:off x="1228725" y="18278475"/>
          <a:ext cx="819150"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96</xdr:row>
      <xdr:rowOff>47625</xdr:rowOff>
    </xdr:from>
    <xdr:to>
      <xdr:col>14</xdr:col>
      <xdr:colOff>76200</xdr:colOff>
      <xdr:row>98</xdr:row>
      <xdr:rowOff>180975</xdr:rowOff>
    </xdr:to>
    <xdr:sp>
      <xdr:nvSpPr>
        <xdr:cNvPr id="63" name="直線矢印コネクタ 63"/>
        <xdr:cNvSpPr>
          <a:spLocks/>
        </xdr:cNvSpPr>
      </xdr:nvSpPr>
      <xdr:spPr>
        <a:xfrm>
          <a:off x="3657600" y="18526125"/>
          <a:ext cx="685800" cy="514350"/>
        </a:xfrm>
        <a:prstGeom prst="straightConnector1">
          <a:avLst/>
        </a:prstGeom>
        <a:noFill/>
        <a:ln w="381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xdr:colOff>
      <xdr:row>71</xdr:row>
      <xdr:rowOff>0</xdr:rowOff>
    </xdr:from>
    <xdr:to>
      <xdr:col>5</xdr:col>
      <xdr:colOff>152400</xdr:colOff>
      <xdr:row>72</xdr:row>
      <xdr:rowOff>19050</xdr:rowOff>
    </xdr:to>
    <xdr:sp>
      <xdr:nvSpPr>
        <xdr:cNvPr id="64" name="直線矢印コネクタ 64"/>
        <xdr:cNvSpPr>
          <a:spLocks/>
        </xdr:cNvSpPr>
      </xdr:nvSpPr>
      <xdr:spPr>
        <a:xfrm>
          <a:off x="1085850" y="13916025"/>
          <a:ext cx="590550" cy="2095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276225</xdr:colOff>
      <xdr:row>77</xdr:row>
      <xdr:rowOff>76200</xdr:rowOff>
    </xdr:from>
    <xdr:to>
      <xdr:col>12</xdr:col>
      <xdr:colOff>76200</xdr:colOff>
      <xdr:row>78</xdr:row>
      <xdr:rowOff>152400</xdr:rowOff>
    </xdr:to>
    <xdr:sp>
      <xdr:nvSpPr>
        <xdr:cNvPr id="65" name="直線矢印コネクタ 65"/>
        <xdr:cNvSpPr>
          <a:spLocks/>
        </xdr:cNvSpPr>
      </xdr:nvSpPr>
      <xdr:spPr>
        <a:xfrm>
          <a:off x="1190625" y="15001875"/>
          <a:ext cx="2543175" cy="266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6</xdr:row>
      <xdr:rowOff>47625</xdr:rowOff>
    </xdr:from>
    <xdr:to>
      <xdr:col>3</xdr:col>
      <xdr:colOff>38100</xdr:colOff>
      <xdr:row>8</xdr:row>
      <xdr:rowOff>95250</xdr:rowOff>
    </xdr:to>
    <xdr:sp macro="[0]!ファイル名">
      <xdr:nvSpPr>
        <xdr:cNvPr id="1" name="額縁 1"/>
        <xdr:cNvSpPr>
          <a:spLocks/>
        </xdr:cNvSpPr>
      </xdr:nvSpPr>
      <xdr:spPr>
        <a:xfrm>
          <a:off x="619125" y="1647825"/>
          <a:ext cx="895350" cy="619125"/>
        </a:xfrm>
        <a:prstGeom prst="bevel">
          <a:avLst>
            <a:gd name="adj" fmla="val -25171"/>
          </a:avLst>
        </a:prstGeom>
        <a:solidFill>
          <a:srgbClr val="4F81BD"/>
        </a:solidFill>
        <a:ln w="25400" cmpd="sng">
          <a:solidFill>
            <a:srgbClr val="385D8A"/>
          </a:solidFill>
          <a:headEnd type="none"/>
          <a:tailEnd type="none"/>
        </a:ln>
      </xdr:spPr>
      <xdr:txBody>
        <a:bodyPr vertOverflow="clip" wrap="square"/>
        <a:p>
          <a:pPr algn="ctr">
            <a:defRPr/>
          </a:pPr>
          <a:r>
            <a:rPr lang="en-US" cap="none" sz="1200" b="1" i="0" u="none" baseline="0">
              <a:solidFill>
                <a:srgbClr val="FFFFFF"/>
              </a:solidFill>
            </a:rPr>
            <a:t>ボタン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1334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katei_1_te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107_&#27861;&#23450;&#30740;&#20462;&#22996;&#21729;&#20250;(&#21463;&#35351;)\000_&#20849;&#36890;\04_&#30740;&#20462;&#35352;&#37682;&#12471;&#12540;&#12488;\h30kirokusheet_&#12399;&#12376;&#12417;&#123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TOP"/>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AQ191"/>
  <sheetViews>
    <sheetView showGridLines="0" tabSelected="1" zoomScalePageLayoutView="0" workbookViewId="0" topLeftCell="A1">
      <selection activeCell="A1" sqref="A1"/>
    </sheetView>
  </sheetViews>
  <sheetFormatPr defaultColWidth="4.57421875" defaultRowHeight="15"/>
  <cols>
    <col min="1" max="22" width="4.57421875" style="37" customWidth="1"/>
    <col min="23" max="16384" width="4.57421875" style="37" customWidth="1"/>
  </cols>
  <sheetData>
    <row r="1" spans="1:22" s="276" customFormat="1" ht="24.75" customHeight="1">
      <c r="A1" s="278" t="s">
        <v>383</v>
      </c>
      <c r="B1" s="278"/>
      <c r="C1" s="278"/>
      <c r="D1" s="278"/>
      <c r="E1" s="278"/>
      <c r="F1" s="278"/>
      <c r="G1" s="278"/>
      <c r="H1" s="278"/>
      <c r="I1" s="278"/>
      <c r="J1" s="278"/>
      <c r="K1" s="278"/>
      <c r="L1" s="278"/>
      <c r="M1" s="278"/>
      <c r="N1" s="278"/>
      <c r="O1" s="278"/>
      <c r="P1" s="278"/>
      <c r="Q1" s="278"/>
      <c r="R1" s="278"/>
      <c r="S1" s="278"/>
      <c r="T1" s="278"/>
      <c r="U1" s="278"/>
      <c r="V1" s="278"/>
    </row>
    <row r="2" spans="1:22" ht="18.75">
      <c r="A2" s="425" t="s">
        <v>264</v>
      </c>
      <c r="B2" s="425"/>
      <c r="C2" s="425"/>
      <c r="D2" s="425"/>
      <c r="E2" s="425"/>
      <c r="F2" s="425"/>
      <c r="G2" s="425"/>
      <c r="H2" s="425"/>
      <c r="I2" s="425"/>
      <c r="J2" s="425"/>
      <c r="K2" s="425"/>
      <c r="L2" s="425"/>
      <c r="M2" s="425"/>
      <c r="N2" s="425"/>
      <c r="O2" s="425"/>
      <c r="P2" s="425"/>
      <c r="Q2" s="425"/>
      <c r="R2" s="425"/>
      <c r="S2" s="425"/>
      <c r="T2" s="425"/>
      <c r="U2" s="425"/>
      <c r="V2" s="425"/>
    </row>
    <row r="3" spans="1:22" ht="14.25">
      <c r="A3" s="426" t="s">
        <v>288</v>
      </c>
      <c r="B3" s="426"/>
      <c r="C3" s="426"/>
      <c r="D3" s="426"/>
      <c r="E3" s="426"/>
      <c r="F3" s="426"/>
      <c r="G3" s="426"/>
      <c r="H3" s="426"/>
      <c r="I3" s="426"/>
      <c r="J3" s="426"/>
      <c r="K3" s="426"/>
      <c r="L3" s="426"/>
      <c r="M3" s="426"/>
      <c r="N3" s="426"/>
      <c r="O3" s="426"/>
      <c r="P3" s="426"/>
      <c r="Q3" s="426"/>
      <c r="R3" s="426"/>
      <c r="S3" s="426"/>
      <c r="T3" s="426"/>
      <c r="U3" s="426"/>
      <c r="V3" s="426"/>
    </row>
    <row r="4" spans="1:22" ht="13.5">
      <c r="A4" s="74" t="s">
        <v>259</v>
      </c>
      <c r="B4" s="74"/>
      <c r="C4" s="74"/>
      <c r="D4" s="74"/>
      <c r="E4" s="74"/>
      <c r="F4" s="74"/>
      <c r="G4" s="74"/>
      <c r="H4" s="74"/>
      <c r="I4" s="74"/>
      <c r="J4" s="74"/>
      <c r="K4" s="74"/>
      <c r="L4" s="74"/>
      <c r="M4" s="74"/>
      <c r="N4" s="74"/>
      <c r="O4" s="74"/>
      <c r="P4" s="74"/>
      <c r="Q4" s="74"/>
      <c r="R4" s="74"/>
      <c r="S4" s="74"/>
      <c r="T4" s="74"/>
      <c r="U4" s="74"/>
      <c r="V4" s="74"/>
    </row>
    <row r="5" spans="1:22" ht="13.5">
      <c r="A5" s="74" t="s">
        <v>161</v>
      </c>
      <c r="B5" s="74"/>
      <c r="C5" s="74"/>
      <c r="D5" s="74"/>
      <c r="E5" s="74"/>
      <c r="F5" s="74"/>
      <c r="G5" s="74"/>
      <c r="H5" s="74"/>
      <c r="I5" s="74"/>
      <c r="J5" s="74"/>
      <c r="K5" s="74"/>
      <c r="L5" s="74"/>
      <c r="M5" s="74"/>
      <c r="N5" s="74"/>
      <c r="O5" s="74"/>
      <c r="P5" s="74"/>
      <c r="Q5" s="74"/>
      <c r="R5" s="74"/>
      <c r="S5" s="74"/>
      <c r="T5" s="74"/>
      <c r="U5" s="74"/>
      <c r="V5" s="74"/>
    </row>
    <row r="6" spans="1:22" ht="9.75" customHeight="1">
      <c r="A6" s="74"/>
      <c r="B6" s="74"/>
      <c r="C6" s="74"/>
      <c r="D6" s="74"/>
      <c r="E6" s="74"/>
      <c r="F6" s="74"/>
      <c r="G6" s="74"/>
      <c r="H6" s="74"/>
      <c r="I6" s="74"/>
      <c r="J6" s="74"/>
      <c r="K6" s="74"/>
      <c r="L6" s="74"/>
      <c r="M6" s="74"/>
      <c r="N6" s="74"/>
      <c r="O6" s="74"/>
      <c r="P6" s="74"/>
      <c r="Q6" s="74"/>
      <c r="R6" s="74"/>
      <c r="S6" s="74"/>
      <c r="T6" s="74"/>
      <c r="U6" s="74"/>
      <c r="V6" s="74"/>
    </row>
    <row r="7" spans="1:22" s="281" customFormat="1" ht="18.75" customHeight="1" thickBot="1">
      <c r="A7" s="279" t="s">
        <v>162</v>
      </c>
      <c r="B7" s="280"/>
      <c r="C7" s="280"/>
      <c r="D7" s="280"/>
      <c r="E7" s="280"/>
      <c r="F7" s="280"/>
      <c r="G7" s="280"/>
      <c r="H7" s="280"/>
      <c r="I7" s="280"/>
      <c r="J7" s="280"/>
      <c r="K7" s="280"/>
      <c r="L7" s="280"/>
      <c r="M7" s="280"/>
      <c r="N7" s="280"/>
      <c r="O7" s="280"/>
      <c r="P7" s="280"/>
      <c r="Q7" s="280"/>
      <c r="R7" s="280"/>
      <c r="S7" s="280"/>
      <c r="T7" s="280"/>
      <c r="U7" s="280"/>
      <c r="V7" s="280"/>
    </row>
    <row r="8" spans="1:22" s="282" customFormat="1" ht="9.75" customHeight="1">
      <c r="A8" s="9"/>
      <c r="B8" s="9"/>
      <c r="C8" s="9"/>
      <c r="D8" s="9"/>
      <c r="E8" s="9"/>
      <c r="F8" s="9"/>
      <c r="G8" s="9"/>
      <c r="H8" s="9"/>
      <c r="I8" s="9"/>
      <c r="J8" s="9"/>
      <c r="K8" s="9"/>
      <c r="L8" s="9"/>
      <c r="M8" s="9"/>
      <c r="N8" s="9"/>
      <c r="O8" s="9"/>
      <c r="P8" s="9"/>
      <c r="Q8" s="9"/>
      <c r="R8" s="9"/>
      <c r="S8" s="9"/>
      <c r="T8" s="9"/>
      <c r="U8" s="9"/>
      <c r="V8" s="9"/>
    </row>
    <row r="9" spans="1:22" s="282" customFormat="1" ht="15" customHeight="1">
      <c r="A9" s="9"/>
      <c r="B9" s="283" t="s">
        <v>167</v>
      </c>
      <c r="C9" s="9"/>
      <c r="D9" s="9"/>
      <c r="E9" s="9"/>
      <c r="F9" s="9"/>
      <c r="G9" s="9"/>
      <c r="H9" s="9"/>
      <c r="I9" s="9"/>
      <c r="J9" s="9"/>
      <c r="K9" s="9"/>
      <c r="L9" s="9"/>
      <c r="M9" s="9"/>
      <c r="N9" s="9"/>
      <c r="O9" s="9"/>
      <c r="P9" s="9"/>
      <c r="Q9" s="9"/>
      <c r="R9" s="9"/>
      <c r="S9" s="9"/>
      <c r="T9" s="9"/>
      <c r="U9" s="9"/>
      <c r="V9" s="9"/>
    </row>
    <row r="10" spans="1:22" s="282" customFormat="1" ht="9.75" customHeight="1">
      <c r="A10" s="9"/>
      <c r="B10" s="9"/>
      <c r="C10" s="9"/>
      <c r="D10" s="9"/>
      <c r="E10" s="9"/>
      <c r="F10" s="9"/>
      <c r="G10" s="9"/>
      <c r="H10" s="9"/>
      <c r="I10" s="9"/>
      <c r="J10" s="9"/>
      <c r="K10" s="9"/>
      <c r="L10" s="9"/>
      <c r="M10" s="9"/>
      <c r="N10" s="9"/>
      <c r="O10" s="9"/>
      <c r="P10" s="9"/>
      <c r="Q10" s="9"/>
      <c r="R10" s="9"/>
      <c r="S10" s="9"/>
      <c r="T10" s="9"/>
      <c r="U10" s="9"/>
      <c r="V10" s="9"/>
    </row>
    <row r="11" spans="1:22" s="282" customFormat="1" ht="15" customHeight="1">
      <c r="A11" s="9"/>
      <c r="B11" s="9"/>
      <c r="C11" s="9"/>
      <c r="D11" s="9"/>
      <c r="E11" s="9"/>
      <c r="F11" s="9"/>
      <c r="G11" s="9"/>
      <c r="H11" s="9"/>
      <c r="I11" s="9"/>
      <c r="J11" s="9"/>
      <c r="K11" s="9"/>
      <c r="L11" s="9"/>
      <c r="M11" s="9"/>
      <c r="N11" s="9"/>
      <c r="O11" s="9"/>
      <c r="P11" s="9"/>
      <c r="Q11" s="9"/>
      <c r="R11" s="9"/>
      <c r="S11" s="9"/>
      <c r="T11" s="9"/>
      <c r="U11" s="9"/>
      <c r="V11" s="9"/>
    </row>
    <row r="12" spans="1:22" s="282" customFormat="1" ht="15" customHeight="1">
      <c r="A12" s="9"/>
      <c r="B12" s="9"/>
      <c r="C12" s="9"/>
      <c r="D12" s="9"/>
      <c r="E12" s="9"/>
      <c r="F12" s="9"/>
      <c r="G12" s="9"/>
      <c r="H12" s="9"/>
      <c r="I12" s="9"/>
      <c r="J12" s="9"/>
      <c r="K12" s="9"/>
      <c r="L12" s="9"/>
      <c r="M12" s="9"/>
      <c r="N12" s="9"/>
      <c r="O12" s="9"/>
      <c r="P12" s="9"/>
      <c r="Q12" s="9"/>
      <c r="R12" s="9"/>
      <c r="S12" s="9"/>
      <c r="T12" s="9"/>
      <c r="U12" s="9"/>
      <c r="V12" s="9"/>
    </row>
    <row r="13" spans="1:22" s="282" customFormat="1" ht="15" customHeight="1">
      <c r="A13" s="9"/>
      <c r="B13" s="9"/>
      <c r="C13" s="9"/>
      <c r="D13" s="9"/>
      <c r="E13" s="9"/>
      <c r="F13" s="9"/>
      <c r="G13" s="9"/>
      <c r="H13" s="9"/>
      <c r="I13" s="9"/>
      <c r="J13" s="9"/>
      <c r="K13" s="9"/>
      <c r="L13" s="9"/>
      <c r="M13" s="9"/>
      <c r="N13" s="9"/>
      <c r="O13" s="9"/>
      <c r="P13" s="9"/>
      <c r="Q13" s="9"/>
      <c r="R13" s="9"/>
      <c r="S13" s="9"/>
      <c r="T13" s="9"/>
      <c r="U13" s="9"/>
      <c r="V13" s="9"/>
    </row>
    <row r="14" spans="1:22" s="282" customFormat="1" ht="15" customHeight="1">
      <c r="A14" s="9"/>
      <c r="B14" s="9"/>
      <c r="C14" s="9"/>
      <c r="D14" s="9"/>
      <c r="E14" s="9"/>
      <c r="F14" s="9"/>
      <c r="G14" s="9"/>
      <c r="H14" s="9"/>
      <c r="I14" s="9"/>
      <c r="J14" s="9"/>
      <c r="K14" s="9"/>
      <c r="L14" s="9"/>
      <c r="M14" s="9"/>
      <c r="N14" s="9"/>
      <c r="O14" s="9"/>
      <c r="P14" s="9"/>
      <c r="Q14" s="9"/>
      <c r="R14" s="9"/>
      <c r="S14" s="9"/>
      <c r="T14" s="9"/>
      <c r="U14" s="9"/>
      <c r="V14" s="9"/>
    </row>
    <row r="15" spans="1:22" s="282" customFormat="1" ht="15" customHeight="1">
      <c r="A15" s="9"/>
      <c r="B15" s="9"/>
      <c r="C15" s="9"/>
      <c r="D15" s="9"/>
      <c r="E15" s="9"/>
      <c r="F15" s="9"/>
      <c r="G15" s="9"/>
      <c r="H15" s="9"/>
      <c r="I15" s="9"/>
      <c r="J15" s="9"/>
      <c r="K15" s="9"/>
      <c r="L15" s="9"/>
      <c r="M15" s="9"/>
      <c r="N15" s="9"/>
      <c r="O15" s="9"/>
      <c r="P15" s="9"/>
      <c r="Q15" s="9"/>
      <c r="R15" s="9"/>
      <c r="S15" s="9"/>
      <c r="T15" s="9"/>
      <c r="U15" s="9"/>
      <c r="V15" s="9"/>
    </row>
    <row r="16" spans="1:22" s="282" customFormat="1" ht="15" customHeight="1">
      <c r="A16" s="9"/>
      <c r="B16" s="9"/>
      <c r="C16" s="9"/>
      <c r="D16" s="9"/>
      <c r="E16" s="9"/>
      <c r="F16" s="9"/>
      <c r="G16" s="9"/>
      <c r="H16" s="9"/>
      <c r="I16" s="9"/>
      <c r="J16" s="9"/>
      <c r="K16" s="9"/>
      <c r="L16" s="9"/>
      <c r="M16" s="9"/>
      <c r="N16" s="9"/>
      <c r="O16" s="9"/>
      <c r="P16" s="9"/>
      <c r="Q16" s="9"/>
      <c r="R16" s="9"/>
      <c r="S16" s="9"/>
      <c r="T16" s="9"/>
      <c r="U16" s="9"/>
      <c r="V16" s="9"/>
    </row>
    <row r="17" spans="1:22" s="281" customFormat="1" ht="18.75" customHeight="1" thickBot="1">
      <c r="A17" s="279" t="s">
        <v>289</v>
      </c>
      <c r="B17" s="280"/>
      <c r="C17" s="280"/>
      <c r="D17" s="280"/>
      <c r="E17" s="280"/>
      <c r="F17" s="280"/>
      <c r="G17" s="280"/>
      <c r="H17" s="280"/>
      <c r="I17" s="280"/>
      <c r="J17" s="280"/>
      <c r="K17" s="280"/>
      <c r="L17" s="280"/>
      <c r="M17" s="280"/>
      <c r="N17" s="280"/>
      <c r="O17" s="280"/>
      <c r="P17" s="280"/>
      <c r="Q17" s="280"/>
      <c r="R17" s="280"/>
      <c r="S17" s="280"/>
      <c r="T17" s="280"/>
      <c r="U17" s="280"/>
      <c r="V17" s="280"/>
    </row>
    <row r="18" spans="1:22" s="282" customFormat="1" ht="9.75" customHeight="1">
      <c r="A18" s="9"/>
      <c r="B18" s="9"/>
      <c r="C18" s="9"/>
      <c r="D18" s="9"/>
      <c r="E18" s="9"/>
      <c r="F18" s="9"/>
      <c r="G18" s="9"/>
      <c r="H18" s="9"/>
      <c r="I18" s="9"/>
      <c r="J18" s="9"/>
      <c r="K18" s="9"/>
      <c r="L18" s="9"/>
      <c r="M18" s="9"/>
      <c r="N18" s="9"/>
      <c r="O18" s="9"/>
      <c r="P18" s="9"/>
      <c r="Q18" s="9"/>
      <c r="R18" s="9"/>
      <c r="S18" s="9"/>
      <c r="T18" s="9"/>
      <c r="U18" s="9"/>
      <c r="V18" s="9"/>
    </row>
    <row r="19" spans="1:22" s="282" customFormat="1" ht="15" customHeight="1">
      <c r="A19" s="9"/>
      <c r="B19" s="402" t="s">
        <v>68</v>
      </c>
      <c r="C19" s="403"/>
      <c r="D19" s="404"/>
      <c r="E19" s="284" t="s">
        <v>290</v>
      </c>
      <c r="F19" s="391" t="s">
        <v>164</v>
      </c>
      <c r="G19" s="392"/>
      <c r="H19" s="393"/>
      <c r="I19" s="284" t="s">
        <v>290</v>
      </c>
      <c r="J19" s="405" t="s">
        <v>163</v>
      </c>
      <c r="K19" s="406"/>
      <c r="L19" s="407"/>
      <c r="M19" s="283" t="s">
        <v>291</v>
      </c>
      <c r="N19" s="9"/>
      <c r="O19" s="9"/>
      <c r="P19" s="9"/>
      <c r="Q19" s="9"/>
      <c r="R19" s="9"/>
      <c r="S19" s="9"/>
      <c r="T19" s="9"/>
      <c r="U19" s="9"/>
      <c r="V19" s="9"/>
    </row>
    <row r="20" spans="1:22" s="282" customFormat="1" ht="15" customHeight="1">
      <c r="A20" s="9"/>
      <c r="B20" s="9" t="s">
        <v>292</v>
      </c>
      <c r="C20" s="9"/>
      <c r="D20" s="9"/>
      <c r="E20" s="9"/>
      <c r="F20" s="9"/>
      <c r="G20" s="9"/>
      <c r="H20" s="9"/>
      <c r="I20" s="9"/>
      <c r="J20" s="9"/>
      <c r="K20" s="9"/>
      <c r="L20" s="9"/>
      <c r="M20" s="9"/>
      <c r="N20" s="9"/>
      <c r="O20" s="9"/>
      <c r="P20" s="9"/>
      <c r="Q20" s="9"/>
      <c r="R20" s="9"/>
      <c r="S20" s="9"/>
      <c r="T20" s="9"/>
      <c r="U20" s="9"/>
      <c r="V20" s="9"/>
    </row>
    <row r="21" spans="1:22" s="282" customFormat="1" ht="9.75" customHeight="1">
      <c r="A21" s="285"/>
      <c r="B21" s="286"/>
      <c r="C21" s="287"/>
      <c r="D21" s="287"/>
      <c r="E21" s="287"/>
      <c r="F21" s="287"/>
      <c r="G21" s="287"/>
      <c r="H21" s="287"/>
      <c r="I21" s="287"/>
      <c r="J21" s="287"/>
      <c r="K21" s="287"/>
      <c r="L21" s="287"/>
      <c r="M21" s="287"/>
      <c r="N21" s="287"/>
      <c r="O21" s="287"/>
      <c r="P21" s="287"/>
      <c r="Q21" s="287"/>
      <c r="R21" s="287"/>
      <c r="S21" s="287"/>
      <c r="T21" s="287"/>
      <c r="U21" s="287"/>
      <c r="V21" s="288"/>
    </row>
    <row r="22" spans="1:22" s="281" customFormat="1" ht="22.5" customHeight="1">
      <c r="A22" s="289"/>
      <c r="B22" s="290"/>
      <c r="C22" s="290" t="s">
        <v>293</v>
      </c>
      <c r="D22" s="290"/>
      <c r="E22" s="290"/>
      <c r="F22" s="290"/>
      <c r="G22" s="290"/>
      <c r="H22" s="291"/>
      <c r="I22" s="290"/>
      <c r="J22" s="290"/>
      <c r="K22" s="290"/>
      <c r="L22" s="290"/>
      <c r="M22" s="290"/>
      <c r="N22" s="290"/>
      <c r="O22" s="290"/>
      <c r="P22" s="290"/>
      <c r="Q22" s="290"/>
      <c r="R22" s="290"/>
      <c r="S22" s="290"/>
      <c r="T22" s="290"/>
      <c r="U22" s="290"/>
      <c r="V22" s="292"/>
    </row>
    <row r="23" spans="1:27" s="296" customFormat="1" ht="15" customHeight="1">
      <c r="A23" s="293"/>
      <c r="B23" s="294"/>
      <c r="C23" s="53" t="s">
        <v>294</v>
      </c>
      <c r="D23" s="294"/>
      <c r="E23" s="294"/>
      <c r="F23" s="294"/>
      <c r="G23" s="294"/>
      <c r="H23" s="294"/>
      <c r="I23" s="294"/>
      <c r="J23" s="294"/>
      <c r="K23" s="294"/>
      <c r="L23" s="294"/>
      <c r="M23" s="294"/>
      <c r="N23" s="294"/>
      <c r="O23" s="294"/>
      <c r="P23" s="294"/>
      <c r="Q23" s="294"/>
      <c r="R23" s="294"/>
      <c r="S23" s="294"/>
      <c r="T23" s="294"/>
      <c r="U23" s="294"/>
      <c r="V23" s="295"/>
      <c r="AA23" s="286"/>
    </row>
    <row r="24" spans="1:22" s="282" customFormat="1" ht="9.75" customHeight="1">
      <c r="A24" s="297"/>
      <c r="B24" s="286"/>
      <c r="C24" s="287"/>
      <c r="D24" s="287"/>
      <c r="E24" s="287"/>
      <c r="F24" s="287"/>
      <c r="G24" s="287"/>
      <c r="H24" s="287"/>
      <c r="I24" s="287"/>
      <c r="J24" s="287"/>
      <c r="K24" s="287"/>
      <c r="L24" s="287"/>
      <c r="M24" s="287"/>
      <c r="N24" s="287"/>
      <c r="O24" s="287"/>
      <c r="P24" s="287"/>
      <c r="Q24" s="287"/>
      <c r="R24" s="287"/>
      <c r="S24" s="287"/>
      <c r="T24" s="287"/>
      <c r="U24" s="287"/>
      <c r="V24" s="298"/>
    </row>
    <row r="25" spans="1:22" s="282" customFormat="1" ht="15" customHeight="1">
      <c r="A25" s="297"/>
      <c r="B25" s="286"/>
      <c r="C25" s="287"/>
      <c r="D25" s="287"/>
      <c r="E25" s="299" t="s">
        <v>295</v>
      </c>
      <c r="F25" s="421" t="s">
        <v>296</v>
      </c>
      <c r="G25" s="421"/>
      <c r="H25" s="421"/>
      <c r="I25" s="421"/>
      <c r="J25" s="421"/>
      <c r="K25" s="421"/>
      <c r="L25" s="421"/>
      <c r="M25" s="421"/>
      <c r="N25" s="421"/>
      <c r="O25" s="421"/>
      <c r="P25" s="421"/>
      <c r="Q25" s="421"/>
      <c r="R25" s="421"/>
      <c r="S25" s="421"/>
      <c r="T25" s="421"/>
      <c r="U25" s="421"/>
      <c r="V25" s="298"/>
    </row>
    <row r="26" spans="1:22" s="282" customFormat="1" ht="19.5" customHeight="1">
      <c r="A26" s="297"/>
      <c r="B26" s="402" t="s">
        <v>68</v>
      </c>
      <c r="C26" s="403"/>
      <c r="D26" s="403"/>
      <c r="E26" s="300" t="s">
        <v>297</v>
      </c>
      <c r="F26" s="422" t="s">
        <v>298</v>
      </c>
      <c r="G26" s="422"/>
      <c r="H26" s="422"/>
      <c r="I26" s="422"/>
      <c r="J26" s="422"/>
      <c r="K26" s="422"/>
      <c r="L26" s="422"/>
      <c r="M26" s="422"/>
      <c r="N26" s="422"/>
      <c r="O26" s="422"/>
      <c r="P26" s="422"/>
      <c r="Q26" s="422"/>
      <c r="R26" s="422"/>
      <c r="S26" s="422"/>
      <c r="T26" s="422"/>
      <c r="U26" s="422"/>
      <c r="V26" s="298"/>
    </row>
    <row r="27" spans="1:22" s="282" customFormat="1" ht="19.5" customHeight="1">
      <c r="A27" s="301"/>
      <c r="B27" s="391" t="s">
        <v>164</v>
      </c>
      <c r="C27" s="392"/>
      <c r="D27" s="392"/>
      <c r="E27" s="302" t="s">
        <v>299</v>
      </c>
      <c r="F27" s="424"/>
      <c r="G27" s="424"/>
      <c r="H27" s="424"/>
      <c r="I27" s="424"/>
      <c r="J27" s="424"/>
      <c r="K27" s="424"/>
      <c r="L27" s="424"/>
      <c r="M27" s="424"/>
      <c r="N27" s="424"/>
      <c r="O27" s="424"/>
      <c r="P27" s="424"/>
      <c r="Q27" s="424"/>
      <c r="R27" s="424"/>
      <c r="S27" s="424"/>
      <c r="T27" s="424"/>
      <c r="U27" s="424"/>
      <c r="V27" s="298"/>
    </row>
    <row r="28" spans="1:22" s="282" customFormat="1" ht="19.5" customHeight="1">
      <c r="A28" s="301"/>
      <c r="B28" s="405" t="s">
        <v>163</v>
      </c>
      <c r="C28" s="406"/>
      <c r="D28" s="406"/>
      <c r="E28" s="302" t="s">
        <v>297</v>
      </c>
      <c r="F28" s="423" t="s">
        <v>300</v>
      </c>
      <c r="G28" s="423"/>
      <c r="H28" s="423"/>
      <c r="I28" s="423"/>
      <c r="J28" s="423"/>
      <c r="K28" s="423"/>
      <c r="L28" s="423"/>
      <c r="M28" s="423"/>
      <c r="N28" s="423"/>
      <c r="O28" s="423"/>
      <c r="P28" s="423"/>
      <c r="Q28" s="423"/>
      <c r="R28" s="423"/>
      <c r="S28" s="423"/>
      <c r="T28" s="423"/>
      <c r="U28" s="423"/>
      <c r="V28" s="298"/>
    </row>
    <row r="29" spans="1:22" s="281" customFormat="1" ht="9.75" customHeight="1">
      <c r="A29" s="303"/>
      <c r="B29" s="304"/>
      <c r="C29" s="285"/>
      <c r="D29" s="285"/>
      <c r="E29" s="285"/>
      <c r="F29" s="285"/>
      <c r="G29" s="285"/>
      <c r="H29" s="285"/>
      <c r="I29" s="285"/>
      <c r="J29" s="285"/>
      <c r="K29" s="285"/>
      <c r="L29" s="285"/>
      <c r="M29" s="285"/>
      <c r="N29" s="285"/>
      <c r="O29" s="285"/>
      <c r="P29" s="285"/>
      <c r="Q29" s="285"/>
      <c r="R29" s="285"/>
      <c r="S29" s="285"/>
      <c r="T29" s="285"/>
      <c r="U29" s="285"/>
      <c r="V29" s="305"/>
    </row>
    <row r="30" spans="1:22" s="281" customFormat="1" ht="15" customHeight="1">
      <c r="A30" s="283"/>
      <c r="B30" s="283"/>
      <c r="C30" s="283"/>
      <c r="D30" s="283"/>
      <c r="E30" s="283"/>
      <c r="F30" s="283"/>
      <c r="G30" s="283"/>
      <c r="H30" s="283"/>
      <c r="I30" s="283"/>
      <c r="J30" s="283"/>
      <c r="K30" s="283"/>
      <c r="L30" s="283"/>
      <c r="M30" s="283"/>
      <c r="N30" s="283"/>
      <c r="O30" s="283"/>
      <c r="P30" s="283"/>
      <c r="Q30" s="283"/>
      <c r="R30" s="283"/>
      <c r="S30" s="283"/>
      <c r="T30" s="283"/>
      <c r="U30" s="283"/>
      <c r="V30" s="283"/>
    </row>
    <row r="31" spans="1:22" s="281" customFormat="1" ht="22.5" customHeight="1">
      <c r="A31" s="289"/>
      <c r="B31" s="290"/>
      <c r="C31" s="290" t="s">
        <v>301</v>
      </c>
      <c r="D31" s="290"/>
      <c r="E31" s="290"/>
      <c r="F31" s="290"/>
      <c r="G31" s="290"/>
      <c r="H31" s="291"/>
      <c r="I31" s="290"/>
      <c r="J31" s="290"/>
      <c r="K31" s="290"/>
      <c r="L31" s="290"/>
      <c r="M31" s="290"/>
      <c r="N31" s="290"/>
      <c r="O31" s="290"/>
      <c r="P31" s="290"/>
      <c r="Q31" s="290"/>
      <c r="R31" s="290"/>
      <c r="S31" s="290"/>
      <c r="T31" s="290"/>
      <c r="U31" s="290"/>
      <c r="V31" s="292"/>
    </row>
    <row r="32" spans="1:22" s="296" customFormat="1" ht="15" customHeight="1">
      <c r="A32" s="293"/>
      <c r="B32" s="294"/>
      <c r="C32" s="53" t="s">
        <v>302</v>
      </c>
      <c r="D32" s="294"/>
      <c r="E32" s="294"/>
      <c r="F32" s="294"/>
      <c r="G32" s="294"/>
      <c r="H32" s="294"/>
      <c r="I32" s="294"/>
      <c r="J32" s="294"/>
      <c r="K32" s="294"/>
      <c r="L32" s="294"/>
      <c r="M32" s="294"/>
      <c r="N32" s="294"/>
      <c r="O32" s="294"/>
      <c r="P32" s="294"/>
      <c r="Q32" s="294"/>
      <c r="R32" s="294"/>
      <c r="S32" s="294"/>
      <c r="T32" s="294"/>
      <c r="U32" s="294"/>
      <c r="V32" s="295"/>
    </row>
    <row r="33" spans="1:22" s="282" customFormat="1" ht="15" customHeight="1">
      <c r="A33" s="301"/>
      <c r="B33" s="287"/>
      <c r="C33" s="287" t="s">
        <v>303</v>
      </c>
      <c r="D33" s="287"/>
      <c r="E33" s="287"/>
      <c r="F33" s="287"/>
      <c r="G33" s="287"/>
      <c r="H33" s="287"/>
      <c r="I33" s="287"/>
      <c r="J33" s="287"/>
      <c r="K33" s="287"/>
      <c r="L33" s="287"/>
      <c r="M33" s="287"/>
      <c r="N33" s="287"/>
      <c r="O33" s="287"/>
      <c r="P33" s="287"/>
      <c r="Q33" s="287"/>
      <c r="R33" s="287"/>
      <c r="S33" s="287"/>
      <c r="T33" s="287"/>
      <c r="U33" s="287"/>
      <c r="V33" s="298"/>
    </row>
    <row r="34" spans="1:25" s="282" customFormat="1" ht="9.75" customHeight="1">
      <c r="A34" s="301"/>
      <c r="B34" s="287"/>
      <c r="C34" s="287"/>
      <c r="D34" s="287"/>
      <c r="E34" s="287"/>
      <c r="F34" s="287"/>
      <c r="G34" s="287"/>
      <c r="H34" s="287"/>
      <c r="I34" s="287"/>
      <c r="J34" s="287"/>
      <c r="K34" s="287"/>
      <c r="L34" s="287"/>
      <c r="M34" s="287"/>
      <c r="N34" s="287"/>
      <c r="O34" s="287"/>
      <c r="P34" s="287"/>
      <c r="Q34" s="287"/>
      <c r="R34" s="287"/>
      <c r="S34" s="287"/>
      <c r="T34" s="287"/>
      <c r="U34" s="287"/>
      <c r="V34" s="298"/>
      <c r="Y34" s="287"/>
    </row>
    <row r="35" spans="1:25" s="282" customFormat="1" ht="15" customHeight="1">
      <c r="A35" s="301"/>
      <c r="B35" s="286"/>
      <c r="C35" s="287"/>
      <c r="D35" s="287"/>
      <c r="E35" s="299" t="s">
        <v>295</v>
      </c>
      <c r="F35" s="421" t="s">
        <v>296</v>
      </c>
      <c r="G35" s="421"/>
      <c r="H35" s="421"/>
      <c r="I35" s="421"/>
      <c r="J35" s="421"/>
      <c r="K35" s="421"/>
      <c r="L35" s="421"/>
      <c r="M35" s="421"/>
      <c r="N35" s="421"/>
      <c r="O35" s="421"/>
      <c r="P35" s="421"/>
      <c r="Q35" s="421"/>
      <c r="R35" s="421"/>
      <c r="S35" s="421"/>
      <c r="T35" s="421"/>
      <c r="U35" s="421"/>
      <c r="V35" s="298"/>
      <c r="Y35" s="287"/>
    </row>
    <row r="36" spans="1:25" s="282" customFormat="1" ht="19.5" customHeight="1">
      <c r="A36" s="301"/>
      <c r="B36" s="402" t="s">
        <v>68</v>
      </c>
      <c r="C36" s="403"/>
      <c r="D36" s="403"/>
      <c r="E36" s="300" t="s">
        <v>297</v>
      </c>
      <c r="F36" s="422" t="s">
        <v>304</v>
      </c>
      <c r="G36" s="422"/>
      <c r="H36" s="422"/>
      <c r="I36" s="422"/>
      <c r="J36" s="422"/>
      <c r="K36" s="422"/>
      <c r="L36" s="422"/>
      <c r="M36" s="422"/>
      <c r="N36" s="422"/>
      <c r="O36" s="422"/>
      <c r="P36" s="422"/>
      <c r="Q36" s="422"/>
      <c r="R36" s="422"/>
      <c r="S36" s="422"/>
      <c r="T36" s="422"/>
      <c r="U36" s="422"/>
      <c r="V36" s="298"/>
      <c r="Y36" s="287"/>
    </row>
    <row r="37" spans="1:22" s="282" customFormat="1" ht="19.5" customHeight="1">
      <c r="A37" s="301"/>
      <c r="B37" s="391" t="s">
        <v>164</v>
      </c>
      <c r="C37" s="392"/>
      <c r="D37" s="392"/>
      <c r="E37" s="302" t="s">
        <v>297</v>
      </c>
      <c r="F37" s="422" t="s">
        <v>305</v>
      </c>
      <c r="G37" s="422"/>
      <c r="H37" s="422"/>
      <c r="I37" s="422"/>
      <c r="J37" s="422"/>
      <c r="K37" s="422"/>
      <c r="L37" s="422"/>
      <c r="M37" s="422"/>
      <c r="N37" s="422"/>
      <c r="O37" s="422"/>
      <c r="P37" s="422"/>
      <c r="Q37" s="422"/>
      <c r="R37" s="422"/>
      <c r="S37" s="422"/>
      <c r="T37" s="422"/>
      <c r="U37" s="422"/>
      <c r="V37" s="298"/>
    </row>
    <row r="38" spans="1:22" s="282" customFormat="1" ht="19.5" customHeight="1">
      <c r="A38" s="301"/>
      <c r="B38" s="405" t="s">
        <v>163</v>
      </c>
      <c r="C38" s="406"/>
      <c r="D38" s="406"/>
      <c r="E38" s="302" t="s">
        <v>297</v>
      </c>
      <c r="F38" s="423" t="s">
        <v>306</v>
      </c>
      <c r="G38" s="423"/>
      <c r="H38" s="423"/>
      <c r="I38" s="423"/>
      <c r="J38" s="423"/>
      <c r="K38" s="423"/>
      <c r="L38" s="423"/>
      <c r="M38" s="423"/>
      <c r="N38" s="423"/>
      <c r="O38" s="423"/>
      <c r="P38" s="423"/>
      <c r="Q38" s="423"/>
      <c r="R38" s="423"/>
      <c r="S38" s="423"/>
      <c r="T38" s="423"/>
      <c r="U38" s="423"/>
      <c r="V38" s="298"/>
    </row>
    <row r="39" spans="1:27" s="310" customFormat="1" ht="15" customHeight="1">
      <c r="A39" s="306"/>
      <c r="B39" s="307"/>
      <c r="C39" s="307"/>
      <c r="D39" s="307"/>
      <c r="E39" s="307"/>
      <c r="F39" s="308"/>
      <c r="G39" s="308"/>
      <c r="H39" s="308"/>
      <c r="I39" s="308"/>
      <c r="J39" s="308"/>
      <c r="K39" s="308"/>
      <c r="L39" s="308"/>
      <c r="M39" s="308"/>
      <c r="N39" s="308"/>
      <c r="O39" s="308"/>
      <c r="P39" s="308"/>
      <c r="Q39" s="308"/>
      <c r="R39" s="308"/>
      <c r="S39" s="308"/>
      <c r="T39" s="308"/>
      <c r="U39" s="308"/>
      <c r="V39" s="309"/>
      <c r="Z39" s="282"/>
      <c r="AA39" s="282"/>
    </row>
    <row r="40" spans="1:22" s="282" customFormat="1" ht="15" customHeight="1">
      <c r="A40" s="301"/>
      <c r="B40" s="311" t="s">
        <v>307</v>
      </c>
      <c r="C40" s="391" t="s">
        <v>164</v>
      </c>
      <c r="D40" s="392"/>
      <c r="E40" s="393"/>
      <c r="F40" s="284" t="s">
        <v>308</v>
      </c>
      <c r="G40" s="405" t="s">
        <v>163</v>
      </c>
      <c r="H40" s="406"/>
      <c r="I40" s="407"/>
      <c r="J40" s="287" t="s">
        <v>309</v>
      </c>
      <c r="K40" s="287"/>
      <c r="L40" s="287"/>
      <c r="M40" s="287"/>
      <c r="N40" s="287"/>
      <c r="O40" s="287"/>
      <c r="P40" s="287"/>
      <c r="Q40" s="287"/>
      <c r="R40" s="287"/>
      <c r="S40" s="287"/>
      <c r="T40" s="287"/>
      <c r="U40" s="287"/>
      <c r="V40" s="298"/>
    </row>
    <row r="41" spans="1:22" s="282" customFormat="1" ht="15" customHeight="1">
      <c r="A41" s="301"/>
      <c r="C41" s="282" t="s">
        <v>310</v>
      </c>
      <c r="I41" s="287"/>
      <c r="J41" s="287"/>
      <c r="K41" s="287"/>
      <c r="L41" s="287"/>
      <c r="M41" s="287"/>
      <c r="N41" s="287"/>
      <c r="O41" s="287"/>
      <c r="P41" s="287"/>
      <c r="Q41" s="287"/>
      <c r="R41" s="287"/>
      <c r="S41" s="287"/>
      <c r="T41" s="287"/>
      <c r="U41" s="287"/>
      <c r="V41" s="298"/>
    </row>
    <row r="42" spans="1:22" s="281" customFormat="1" ht="9.75" customHeight="1">
      <c r="A42" s="418"/>
      <c r="B42" s="419"/>
      <c r="C42" s="419"/>
      <c r="D42" s="419"/>
      <c r="E42" s="419"/>
      <c r="F42" s="419"/>
      <c r="G42" s="419"/>
      <c r="H42" s="419"/>
      <c r="I42" s="419"/>
      <c r="J42" s="419"/>
      <c r="K42" s="419"/>
      <c r="L42" s="419"/>
      <c r="M42" s="419"/>
      <c r="N42" s="419"/>
      <c r="O42" s="419"/>
      <c r="P42" s="419"/>
      <c r="Q42" s="419"/>
      <c r="R42" s="419"/>
      <c r="S42" s="419"/>
      <c r="T42" s="419"/>
      <c r="U42" s="419"/>
      <c r="V42" s="420"/>
    </row>
    <row r="43" spans="1:22" s="281" customFormat="1" ht="15" customHeight="1">
      <c r="A43" s="283"/>
      <c r="B43" s="283"/>
      <c r="C43" s="283"/>
      <c r="D43" s="283"/>
      <c r="E43" s="283"/>
      <c r="F43" s="283"/>
      <c r="G43" s="283"/>
      <c r="H43" s="283"/>
      <c r="I43" s="283"/>
      <c r="J43" s="283"/>
      <c r="K43" s="283"/>
      <c r="L43" s="283"/>
      <c r="M43" s="283"/>
      <c r="N43" s="283"/>
      <c r="O43" s="283"/>
      <c r="P43" s="283"/>
      <c r="Q43" s="283"/>
      <c r="R43" s="283"/>
      <c r="S43" s="283"/>
      <c r="T43" s="283"/>
      <c r="U43" s="283"/>
      <c r="V43" s="283"/>
    </row>
    <row r="44" spans="1:22" s="281" customFormat="1" ht="22.5" customHeight="1">
      <c r="A44" s="289"/>
      <c r="B44" s="290"/>
      <c r="C44" s="290" t="s">
        <v>311</v>
      </c>
      <c r="D44" s="290"/>
      <c r="E44" s="290"/>
      <c r="F44" s="290"/>
      <c r="G44" s="290"/>
      <c r="H44" s="290"/>
      <c r="I44" s="290"/>
      <c r="J44" s="290"/>
      <c r="K44" s="290"/>
      <c r="L44" s="290"/>
      <c r="M44" s="290"/>
      <c r="N44" s="290"/>
      <c r="O44" s="290"/>
      <c r="P44" s="290"/>
      <c r="Q44" s="290"/>
      <c r="R44" s="290"/>
      <c r="S44" s="290"/>
      <c r="T44" s="290"/>
      <c r="U44" s="290"/>
      <c r="V44" s="292"/>
    </row>
    <row r="45" spans="1:22" s="296" customFormat="1" ht="15" customHeight="1">
      <c r="A45" s="293"/>
      <c r="B45" s="294"/>
      <c r="C45" s="53" t="s">
        <v>312</v>
      </c>
      <c r="D45" s="294"/>
      <c r="E45" s="294"/>
      <c r="F45" s="294"/>
      <c r="G45" s="294"/>
      <c r="H45" s="294"/>
      <c r="I45" s="294"/>
      <c r="J45" s="294"/>
      <c r="K45" s="294"/>
      <c r="L45" s="294"/>
      <c r="M45" s="294"/>
      <c r="N45" s="294"/>
      <c r="O45" s="294"/>
      <c r="P45" s="294"/>
      <c r="Q45" s="294"/>
      <c r="R45" s="294"/>
      <c r="S45" s="294"/>
      <c r="T45" s="294"/>
      <c r="U45" s="294"/>
      <c r="V45" s="295"/>
    </row>
    <row r="46" spans="1:22" s="282" customFormat="1" ht="15" customHeight="1">
      <c r="A46" s="301"/>
      <c r="B46" s="287"/>
      <c r="C46" s="287" t="s">
        <v>313</v>
      </c>
      <c r="D46" s="287"/>
      <c r="E46" s="287"/>
      <c r="F46" s="287"/>
      <c r="G46" s="287"/>
      <c r="H46" s="287"/>
      <c r="I46" s="287"/>
      <c r="J46" s="287"/>
      <c r="K46" s="287"/>
      <c r="L46" s="287"/>
      <c r="M46" s="287"/>
      <c r="N46" s="287"/>
      <c r="O46" s="287"/>
      <c r="P46" s="287"/>
      <c r="Q46" s="287"/>
      <c r="R46" s="287"/>
      <c r="S46" s="287"/>
      <c r="T46" s="287"/>
      <c r="U46" s="287"/>
      <c r="V46" s="298"/>
    </row>
    <row r="47" spans="1:25" s="282" customFormat="1" ht="9.75" customHeight="1">
      <c r="A47" s="301"/>
      <c r="B47" s="287"/>
      <c r="C47" s="287"/>
      <c r="D47" s="287"/>
      <c r="E47" s="287"/>
      <c r="F47" s="287"/>
      <c r="G47" s="287"/>
      <c r="H47" s="287"/>
      <c r="I47" s="287"/>
      <c r="J47" s="287"/>
      <c r="K47" s="287"/>
      <c r="L47" s="287"/>
      <c r="M47" s="287"/>
      <c r="N47" s="287"/>
      <c r="O47" s="287"/>
      <c r="P47" s="287"/>
      <c r="Q47" s="287"/>
      <c r="R47" s="287"/>
      <c r="S47" s="287"/>
      <c r="T47" s="287"/>
      <c r="U47" s="287"/>
      <c r="V47" s="298"/>
      <c r="Y47" s="287"/>
    </row>
    <row r="48" spans="1:25" s="282" customFormat="1" ht="15" customHeight="1">
      <c r="A48" s="301"/>
      <c r="B48" s="286"/>
      <c r="C48" s="287"/>
      <c r="D48" s="287"/>
      <c r="E48" s="299" t="s">
        <v>295</v>
      </c>
      <c r="F48" s="421" t="s">
        <v>296</v>
      </c>
      <c r="G48" s="421"/>
      <c r="H48" s="421"/>
      <c r="I48" s="421"/>
      <c r="J48" s="421"/>
      <c r="K48" s="421"/>
      <c r="L48" s="421"/>
      <c r="M48" s="421"/>
      <c r="N48" s="421"/>
      <c r="O48" s="421"/>
      <c r="P48" s="421"/>
      <c r="Q48" s="421"/>
      <c r="R48" s="421"/>
      <c r="S48" s="421"/>
      <c r="T48" s="421"/>
      <c r="U48" s="421"/>
      <c r="V48" s="298"/>
      <c r="Y48" s="287"/>
    </row>
    <row r="49" spans="1:25" s="282" customFormat="1" ht="19.5" customHeight="1">
      <c r="A49" s="301"/>
      <c r="B49" s="402" t="s">
        <v>68</v>
      </c>
      <c r="C49" s="403"/>
      <c r="D49" s="403"/>
      <c r="E49" s="302" t="s">
        <v>299</v>
      </c>
      <c r="F49" s="422"/>
      <c r="G49" s="422"/>
      <c r="H49" s="422"/>
      <c r="I49" s="422"/>
      <c r="J49" s="422"/>
      <c r="K49" s="422"/>
      <c r="L49" s="422"/>
      <c r="M49" s="422"/>
      <c r="N49" s="422"/>
      <c r="O49" s="422"/>
      <c r="P49" s="422"/>
      <c r="Q49" s="422"/>
      <c r="R49" s="422"/>
      <c r="S49" s="422"/>
      <c r="T49" s="422"/>
      <c r="U49" s="422"/>
      <c r="V49" s="298"/>
      <c r="Y49" s="287"/>
    </row>
    <row r="50" spans="1:22" s="282" customFormat="1" ht="19.5" customHeight="1">
      <c r="A50" s="301"/>
      <c r="B50" s="391" t="s">
        <v>164</v>
      </c>
      <c r="C50" s="392"/>
      <c r="D50" s="392"/>
      <c r="E50" s="302" t="s">
        <v>314</v>
      </c>
      <c r="F50" s="412" t="s">
        <v>315</v>
      </c>
      <c r="G50" s="413"/>
      <c r="H50" s="413"/>
      <c r="I50" s="413"/>
      <c r="J50" s="413"/>
      <c r="K50" s="413"/>
      <c r="L50" s="413"/>
      <c r="M50" s="413"/>
      <c r="N50" s="413"/>
      <c r="O50" s="413"/>
      <c r="P50" s="413"/>
      <c r="Q50" s="413"/>
      <c r="R50" s="413"/>
      <c r="S50" s="413"/>
      <c r="T50" s="413"/>
      <c r="U50" s="414"/>
      <c r="V50" s="298"/>
    </row>
    <row r="51" spans="1:22" s="282" customFormat="1" ht="19.5" customHeight="1">
      <c r="A51" s="301"/>
      <c r="B51" s="405" t="s">
        <v>163</v>
      </c>
      <c r="C51" s="406"/>
      <c r="D51" s="406"/>
      <c r="E51" s="302" t="s">
        <v>314</v>
      </c>
      <c r="F51" s="415"/>
      <c r="G51" s="416"/>
      <c r="H51" s="416"/>
      <c r="I51" s="416"/>
      <c r="J51" s="416"/>
      <c r="K51" s="416"/>
      <c r="L51" s="416"/>
      <c r="M51" s="416"/>
      <c r="N51" s="416"/>
      <c r="O51" s="416"/>
      <c r="P51" s="416"/>
      <c r="Q51" s="416"/>
      <c r="R51" s="416"/>
      <c r="S51" s="416"/>
      <c r="T51" s="416"/>
      <c r="U51" s="417"/>
      <c r="V51" s="298"/>
    </row>
    <row r="52" spans="1:22" s="282" customFormat="1" ht="9.75" customHeight="1">
      <c r="A52" s="312"/>
      <c r="B52" s="288"/>
      <c r="C52" s="288"/>
      <c r="D52" s="288"/>
      <c r="E52" s="288"/>
      <c r="F52" s="288"/>
      <c r="G52" s="288"/>
      <c r="H52" s="288"/>
      <c r="I52" s="288"/>
      <c r="J52" s="288"/>
      <c r="K52" s="288"/>
      <c r="L52" s="288"/>
      <c r="M52" s="288"/>
      <c r="N52" s="288"/>
      <c r="O52" s="288"/>
      <c r="P52" s="288"/>
      <c r="Q52" s="288"/>
      <c r="R52" s="288"/>
      <c r="S52" s="288"/>
      <c r="T52" s="288"/>
      <c r="U52" s="288"/>
      <c r="V52" s="313"/>
    </row>
    <row r="53" spans="1:22" s="282" customFormat="1" ht="9.75" customHeight="1">
      <c r="A53" s="314"/>
      <c r="B53" s="314"/>
      <c r="C53" s="315"/>
      <c r="D53" s="315"/>
      <c r="E53" s="315"/>
      <c r="F53" s="315"/>
      <c r="G53" s="315"/>
      <c r="H53" s="315"/>
      <c r="I53" s="315"/>
      <c r="J53" s="315"/>
      <c r="K53" s="315"/>
      <c r="L53" s="315"/>
      <c r="M53" s="315"/>
      <c r="N53" s="315"/>
      <c r="O53" s="315"/>
      <c r="P53" s="315"/>
      <c r="Q53" s="315"/>
      <c r="R53" s="315"/>
      <c r="S53" s="315"/>
      <c r="T53" s="315"/>
      <c r="U53" s="315"/>
      <c r="V53" s="315"/>
    </row>
    <row r="54" spans="1:23" s="281" customFormat="1" ht="15" customHeight="1">
      <c r="A54" s="401" t="s">
        <v>316</v>
      </c>
      <c r="B54" s="401"/>
      <c r="C54" s="402" t="s">
        <v>68</v>
      </c>
      <c r="D54" s="403"/>
      <c r="E54" s="404"/>
      <c r="F54" s="316" t="s">
        <v>317</v>
      </c>
      <c r="G54" s="391" t="s">
        <v>164</v>
      </c>
      <c r="H54" s="392"/>
      <c r="I54" s="393"/>
      <c r="J54" s="316" t="s">
        <v>317</v>
      </c>
      <c r="K54" s="405" t="s">
        <v>163</v>
      </c>
      <c r="L54" s="406"/>
      <c r="M54" s="407"/>
      <c r="N54" s="317" t="s">
        <v>318</v>
      </c>
      <c r="O54" s="318"/>
      <c r="P54" s="319"/>
      <c r="Q54" s="319"/>
      <c r="R54" s="319"/>
      <c r="S54" s="319"/>
      <c r="T54" s="319"/>
      <c r="U54" s="319"/>
      <c r="V54" s="319"/>
      <c r="W54" s="320"/>
    </row>
    <row r="55" spans="1:22" s="281" customFormat="1" ht="15" customHeight="1">
      <c r="A55" s="319"/>
      <c r="B55" s="319"/>
      <c r="C55" s="317" t="s">
        <v>319</v>
      </c>
      <c r="D55" s="319"/>
      <c r="E55" s="319"/>
      <c r="F55" s="319"/>
      <c r="G55" s="319"/>
      <c r="H55" s="319"/>
      <c r="I55" s="319"/>
      <c r="J55" s="319"/>
      <c r="K55" s="319"/>
      <c r="L55" s="319"/>
      <c r="M55" s="319"/>
      <c r="N55" s="319"/>
      <c r="O55" s="319"/>
      <c r="P55" s="319"/>
      <c r="Q55" s="319"/>
      <c r="R55" s="319"/>
      <c r="S55" s="319"/>
      <c r="T55" s="319"/>
      <c r="U55" s="319"/>
      <c r="V55" s="319"/>
    </row>
    <row r="56" spans="1:22" s="281" customFormat="1" ht="15" customHeight="1">
      <c r="A56" s="401" t="s">
        <v>320</v>
      </c>
      <c r="B56" s="401"/>
      <c r="C56" s="318" t="s">
        <v>321</v>
      </c>
      <c r="D56" s="321"/>
      <c r="E56" s="321"/>
      <c r="F56" s="321"/>
      <c r="G56" s="321"/>
      <c r="H56" s="321"/>
      <c r="I56" s="321"/>
      <c r="J56" s="321"/>
      <c r="K56" s="321"/>
      <c r="L56" s="321"/>
      <c r="M56" s="321"/>
      <c r="N56" s="321"/>
      <c r="O56" s="321"/>
      <c r="P56" s="321"/>
      <c r="Q56" s="321"/>
      <c r="R56" s="321"/>
      <c r="S56" s="321"/>
      <c r="T56" s="321"/>
      <c r="U56" s="321"/>
      <c r="V56" s="321"/>
    </row>
    <row r="57" spans="1:22" s="281" customFormat="1" ht="15" customHeight="1">
      <c r="A57" s="321"/>
      <c r="B57" s="321"/>
      <c r="C57" s="322" t="s">
        <v>322</v>
      </c>
      <c r="D57" s="321"/>
      <c r="E57" s="321"/>
      <c r="F57" s="321"/>
      <c r="G57" s="321"/>
      <c r="H57" s="321"/>
      <c r="I57" s="321"/>
      <c r="J57" s="321"/>
      <c r="K57" s="321"/>
      <c r="L57" s="321"/>
      <c r="M57" s="321"/>
      <c r="N57" s="321"/>
      <c r="O57" s="321"/>
      <c r="P57" s="321"/>
      <c r="Q57" s="321"/>
      <c r="R57" s="321"/>
      <c r="S57" s="321"/>
      <c r="T57" s="321"/>
      <c r="U57" s="321"/>
      <c r="V57" s="321"/>
    </row>
    <row r="58" spans="1:22" s="281" customFormat="1" ht="15" customHeight="1">
      <c r="A58" s="286"/>
      <c r="B58" s="286"/>
      <c r="C58" s="286"/>
      <c r="D58" s="286"/>
      <c r="E58" s="286"/>
      <c r="F58" s="286"/>
      <c r="G58" s="286"/>
      <c r="H58" s="286"/>
      <c r="I58" s="286"/>
      <c r="J58" s="286"/>
      <c r="K58" s="286"/>
      <c r="L58" s="286"/>
      <c r="M58" s="286"/>
      <c r="N58" s="286"/>
      <c r="O58" s="286"/>
      <c r="P58" s="286"/>
      <c r="Q58" s="286"/>
      <c r="R58" s="286"/>
      <c r="S58" s="286"/>
      <c r="T58" s="286"/>
      <c r="U58" s="286"/>
      <c r="V58" s="286"/>
    </row>
    <row r="59" spans="1:22" s="281" customFormat="1" ht="23.25" customHeight="1" thickBot="1">
      <c r="A59" s="279" t="s">
        <v>323</v>
      </c>
      <c r="B59" s="280"/>
      <c r="C59" s="280"/>
      <c r="D59" s="280"/>
      <c r="E59" s="280"/>
      <c r="F59" s="280"/>
      <c r="G59" s="280"/>
      <c r="H59" s="280"/>
      <c r="I59" s="280"/>
      <c r="J59" s="280"/>
      <c r="K59" s="280"/>
      <c r="L59" s="280"/>
      <c r="M59" s="280"/>
      <c r="N59" s="280"/>
      <c r="O59" s="280"/>
      <c r="P59" s="280"/>
      <c r="Q59" s="280"/>
      <c r="R59" s="280"/>
      <c r="S59" s="280"/>
      <c r="T59" s="280"/>
      <c r="U59" s="280"/>
      <c r="V59" s="280"/>
    </row>
    <row r="60" spans="1:22" s="281" customFormat="1" ht="11.25" customHeight="1">
      <c r="A60" s="286"/>
      <c r="B60" s="286"/>
      <c r="C60" s="286"/>
      <c r="D60" s="286"/>
      <c r="E60" s="286"/>
      <c r="F60" s="286"/>
      <c r="G60" s="286"/>
      <c r="H60" s="286"/>
      <c r="I60" s="286"/>
      <c r="J60" s="286"/>
      <c r="K60" s="286"/>
      <c r="L60" s="286"/>
      <c r="M60" s="286"/>
      <c r="N60" s="286"/>
      <c r="O60" s="286"/>
      <c r="P60" s="286"/>
      <c r="Q60" s="286"/>
      <c r="R60" s="286"/>
      <c r="S60" s="286"/>
      <c r="T60" s="286"/>
      <c r="U60" s="286"/>
      <c r="V60" s="286"/>
    </row>
    <row r="61" spans="1:22" s="281" customFormat="1" ht="15.75" customHeight="1">
      <c r="A61" s="323" t="s">
        <v>324</v>
      </c>
      <c r="B61" s="320"/>
      <c r="C61" s="320"/>
      <c r="D61" s="320"/>
      <c r="E61" s="402" t="s">
        <v>68</v>
      </c>
      <c r="F61" s="403"/>
      <c r="G61" s="404"/>
      <c r="H61" s="320" t="s">
        <v>325</v>
      </c>
      <c r="I61" s="320"/>
      <c r="J61" s="320"/>
      <c r="K61" s="320"/>
      <c r="L61" s="320"/>
      <c r="N61" s="391" t="s">
        <v>164</v>
      </c>
      <c r="O61" s="392"/>
      <c r="P61" s="393"/>
      <c r="Q61" s="316" t="s">
        <v>317</v>
      </c>
      <c r="R61" s="405" t="s">
        <v>163</v>
      </c>
      <c r="S61" s="406"/>
      <c r="T61" s="407"/>
      <c r="U61" s="324" t="s">
        <v>326</v>
      </c>
      <c r="V61" s="320"/>
    </row>
    <row r="62" spans="1:22" s="281" customFormat="1" ht="15.75" customHeight="1">
      <c r="A62" s="325" t="s">
        <v>327</v>
      </c>
      <c r="B62" s="320"/>
      <c r="C62" s="320"/>
      <c r="D62" s="320"/>
      <c r="E62" s="320"/>
      <c r="F62" s="320"/>
      <c r="G62" s="320"/>
      <c r="H62" s="320"/>
      <c r="I62" s="320"/>
      <c r="J62" s="320"/>
      <c r="K62" s="320"/>
      <c r="L62" s="320"/>
      <c r="M62" s="320"/>
      <c r="N62" s="320"/>
      <c r="O62" s="320"/>
      <c r="P62" s="326"/>
      <c r="Q62" s="326"/>
      <c r="R62" s="326"/>
      <c r="S62" s="294"/>
      <c r="T62" s="294"/>
      <c r="U62" s="294"/>
      <c r="V62" s="294"/>
    </row>
    <row r="63" spans="1:24" s="281" customFormat="1" ht="11.25" customHeight="1">
      <c r="A63" s="285"/>
      <c r="B63" s="285"/>
      <c r="C63" s="285"/>
      <c r="D63" s="285"/>
      <c r="E63" s="285"/>
      <c r="F63" s="285"/>
      <c r="G63" s="285"/>
      <c r="H63" s="285"/>
      <c r="I63" s="285"/>
      <c r="J63" s="285"/>
      <c r="K63" s="285"/>
      <c r="L63" s="285"/>
      <c r="M63" s="285"/>
      <c r="N63" s="285"/>
      <c r="O63" s="285"/>
      <c r="P63" s="285"/>
      <c r="Q63" s="285"/>
      <c r="R63" s="285"/>
      <c r="S63" s="285"/>
      <c r="T63" s="285"/>
      <c r="U63" s="285"/>
      <c r="V63" s="285"/>
      <c r="X63" s="327"/>
    </row>
    <row r="64" spans="1:22" s="281" customFormat="1" ht="15.75" customHeight="1">
      <c r="A64" s="328" t="s">
        <v>328</v>
      </c>
      <c r="B64" s="314" t="s">
        <v>168</v>
      </c>
      <c r="C64" s="314"/>
      <c r="D64" s="314"/>
      <c r="E64" s="329"/>
      <c r="F64" s="329"/>
      <c r="G64" s="329"/>
      <c r="H64" s="329"/>
      <c r="I64" s="329"/>
      <c r="J64" s="329"/>
      <c r="K64" s="329"/>
      <c r="L64" s="329"/>
      <c r="M64" s="329"/>
      <c r="N64" s="329"/>
      <c r="O64" s="329"/>
      <c r="P64" s="329"/>
      <c r="Q64" s="329"/>
      <c r="R64" s="329"/>
      <c r="S64" s="329"/>
      <c r="T64" s="329"/>
      <c r="U64" s="314"/>
      <c r="V64" s="330"/>
    </row>
    <row r="65" spans="1:22" s="281" customFormat="1" ht="29.25" customHeight="1">
      <c r="A65" s="331"/>
      <c r="B65" s="408"/>
      <c r="C65" s="408"/>
      <c r="D65" s="408"/>
      <c r="E65" s="408"/>
      <c r="F65" s="408"/>
      <c r="G65" s="408"/>
      <c r="H65" s="408"/>
      <c r="I65" s="408"/>
      <c r="J65" s="408"/>
      <c r="K65" s="408"/>
      <c r="L65" s="408"/>
      <c r="M65" s="408"/>
      <c r="N65" s="408"/>
      <c r="O65" s="408"/>
      <c r="P65" s="408"/>
      <c r="Q65" s="408"/>
      <c r="R65" s="408"/>
      <c r="S65" s="408"/>
      <c r="T65" s="408"/>
      <c r="U65" s="408"/>
      <c r="V65" s="409"/>
    </row>
    <row r="66" spans="1:22" s="281" customFormat="1" ht="11.25" customHeight="1">
      <c r="A66" s="297"/>
      <c r="B66" s="286"/>
      <c r="C66" s="286"/>
      <c r="D66" s="286"/>
      <c r="E66" s="286"/>
      <c r="F66" s="286"/>
      <c r="G66" s="286"/>
      <c r="H66" s="286"/>
      <c r="I66" s="286"/>
      <c r="J66" s="286"/>
      <c r="K66" s="286"/>
      <c r="L66" s="286"/>
      <c r="M66" s="286"/>
      <c r="N66" s="286"/>
      <c r="O66" s="286"/>
      <c r="P66" s="286"/>
      <c r="Q66" s="286"/>
      <c r="R66" s="286"/>
      <c r="S66" s="286"/>
      <c r="T66" s="286"/>
      <c r="U66" s="286"/>
      <c r="V66" s="332"/>
    </row>
    <row r="67" spans="1:22" s="281" customFormat="1" ht="15" customHeight="1">
      <c r="A67" s="333"/>
      <c r="B67" s="286"/>
      <c r="C67" s="286"/>
      <c r="D67" s="286"/>
      <c r="E67" s="286"/>
      <c r="F67" s="286"/>
      <c r="G67" s="286"/>
      <c r="H67" s="286"/>
      <c r="I67" s="286"/>
      <c r="J67" s="286"/>
      <c r="K67" s="286"/>
      <c r="L67" s="286"/>
      <c r="M67" s="334"/>
      <c r="N67" s="286"/>
      <c r="O67" s="286"/>
      <c r="P67" s="286"/>
      <c r="Q67" s="286"/>
      <c r="R67" s="286"/>
      <c r="S67" s="286"/>
      <c r="T67" s="286"/>
      <c r="U67" s="286"/>
      <c r="V67" s="332"/>
    </row>
    <row r="68" spans="1:22" s="281" customFormat="1" ht="15" customHeight="1">
      <c r="A68" s="297"/>
      <c r="B68" s="286"/>
      <c r="C68" s="286"/>
      <c r="D68" s="286"/>
      <c r="E68" s="286"/>
      <c r="F68" s="286"/>
      <c r="G68" s="286"/>
      <c r="H68" s="286"/>
      <c r="I68" s="286"/>
      <c r="J68" s="286"/>
      <c r="K68" s="286"/>
      <c r="L68" s="286"/>
      <c r="M68" s="286"/>
      <c r="N68" s="286"/>
      <c r="O68" s="286"/>
      <c r="P68" s="286"/>
      <c r="Q68" s="286"/>
      <c r="R68" s="286"/>
      <c r="S68" s="286"/>
      <c r="T68" s="286"/>
      <c r="U68" s="286"/>
      <c r="V68" s="332"/>
    </row>
    <row r="69" spans="1:22" s="281" customFormat="1" ht="15" customHeight="1">
      <c r="A69" s="333" t="s">
        <v>329</v>
      </c>
      <c r="B69" s="286" t="s">
        <v>266</v>
      </c>
      <c r="C69" s="286"/>
      <c r="D69" s="286"/>
      <c r="E69" s="286"/>
      <c r="F69" s="286"/>
      <c r="G69" s="286"/>
      <c r="H69" s="286"/>
      <c r="I69" s="286"/>
      <c r="J69" s="286"/>
      <c r="K69" s="286"/>
      <c r="L69" s="286"/>
      <c r="M69" s="286"/>
      <c r="N69" s="286"/>
      <c r="O69" s="286"/>
      <c r="P69" s="286"/>
      <c r="Q69" s="286"/>
      <c r="R69" s="286"/>
      <c r="S69" s="286"/>
      <c r="T69" s="286"/>
      <c r="U69" s="286"/>
      <c r="V69" s="332"/>
    </row>
    <row r="70" spans="1:22" s="281" customFormat="1" ht="15" customHeight="1">
      <c r="A70" s="333"/>
      <c r="B70" s="286" t="s">
        <v>330</v>
      </c>
      <c r="C70" s="286"/>
      <c r="D70" s="286"/>
      <c r="E70" s="286"/>
      <c r="F70" s="286"/>
      <c r="G70" s="286"/>
      <c r="H70" s="286"/>
      <c r="I70" s="286"/>
      <c r="J70" s="286"/>
      <c r="K70" s="286"/>
      <c r="L70" s="286"/>
      <c r="M70" s="286"/>
      <c r="N70" s="286"/>
      <c r="O70" s="286"/>
      <c r="P70" s="286"/>
      <c r="Q70" s="286"/>
      <c r="R70" s="286"/>
      <c r="S70" s="286"/>
      <c r="T70" s="286"/>
      <c r="U70" s="286"/>
      <c r="V70" s="332"/>
    </row>
    <row r="71" spans="1:22" s="281" customFormat="1" ht="15" customHeight="1">
      <c r="A71" s="297"/>
      <c r="B71" s="286"/>
      <c r="C71" s="286"/>
      <c r="D71" s="286"/>
      <c r="E71" s="286"/>
      <c r="F71" s="286"/>
      <c r="G71" s="286"/>
      <c r="H71" s="286"/>
      <c r="I71" s="286"/>
      <c r="J71" s="286"/>
      <c r="K71" s="286"/>
      <c r="L71" s="286"/>
      <c r="M71" s="286"/>
      <c r="N71" s="286"/>
      <c r="O71" s="286"/>
      <c r="P71" s="286"/>
      <c r="Q71" s="286"/>
      <c r="R71" s="286"/>
      <c r="S71" s="286"/>
      <c r="T71" s="286"/>
      <c r="U71" s="286"/>
      <c r="V71" s="332"/>
    </row>
    <row r="72" spans="1:22" s="281" customFormat="1" ht="15" customHeight="1">
      <c r="A72" s="297"/>
      <c r="B72" s="286"/>
      <c r="C72" s="286"/>
      <c r="D72" s="286"/>
      <c r="E72" s="286"/>
      <c r="F72" s="286"/>
      <c r="G72" s="286"/>
      <c r="H72" s="286"/>
      <c r="I72" s="286"/>
      <c r="J72" s="286"/>
      <c r="K72" s="286"/>
      <c r="L72" s="286"/>
      <c r="M72" s="286"/>
      <c r="N72" s="286"/>
      <c r="O72" s="286"/>
      <c r="P72" s="286"/>
      <c r="Q72" s="286"/>
      <c r="R72" s="286"/>
      <c r="S72" s="286"/>
      <c r="T72" s="286"/>
      <c r="U72" s="286"/>
      <c r="V72" s="332"/>
    </row>
    <row r="73" spans="1:22" s="281" customFormat="1" ht="15" customHeight="1">
      <c r="A73" s="297"/>
      <c r="B73" s="286"/>
      <c r="C73" s="286"/>
      <c r="D73" s="286"/>
      <c r="E73" s="286"/>
      <c r="F73" s="286"/>
      <c r="G73" s="286"/>
      <c r="H73" s="286"/>
      <c r="I73" s="286"/>
      <c r="J73" s="286"/>
      <c r="K73" s="286"/>
      <c r="L73" s="286"/>
      <c r="M73" s="286"/>
      <c r="N73" s="286"/>
      <c r="O73" s="286"/>
      <c r="P73" s="286"/>
      <c r="Q73" s="286"/>
      <c r="R73" s="286"/>
      <c r="S73" s="286"/>
      <c r="T73" s="286"/>
      <c r="U73" s="286"/>
      <c r="V73" s="332"/>
    </row>
    <row r="74" spans="1:22" s="281" customFormat="1" ht="15" customHeight="1">
      <c r="A74" s="297"/>
      <c r="B74" s="286"/>
      <c r="C74" s="286"/>
      <c r="D74" s="286"/>
      <c r="E74" s="286"/>
      <c r="F74" s="286"/>
      <c r="G74" s="286"/>
      <c r="H74" s="286"/>
      <c r="I74" s="286"/>
      <c r="J74" s="286"/>
      <c r="K74" s="286"/>
      <c r="L74" s="286"/>
      <c r="M74" s="286"/>
      <c r="N74" s="286"/>
      <c r="O74" s="286"/>
      <c r="P74" s="286"/>
      <c r="Q74" s="286"/>
      <c r="R74" s="286"/>
      <c r="S74" s="286"/>
      <c r="T74" s="286"/>
      <c r="U74" s="286"/>
      <c r="V74" s="332"/>
    </row>
    <row r="75" spans="1:22" s="281" customFormat="1" ht="9.75" customHeight="1">
      <c r="A75" s="331"/>
      <c r="B75" s="286"/>
      <c r="C75" s="286"/>
      <c r="D75" s="286"/>
      <c r="E75" s="286"/>
      <c r="F75" s="286"/>
      <c r="G75" s="286"/>
      <c r="H75" s="286"/>
      <c r="I75" s="286"/>
      <c r="J75" s="286"/>
      <c r="K75" s="286"/>
      <c r="L75" s="286"/>
      <c r="M75" s="286"/>
      <c r="N75" s="286"/>
      <c r="O75" s="286"/>
      <c r="P75" s="286"/>
      <c r="Q75" s="286"/>
      <c r="R75" s="286"/>
      <c r="S75" s="286"/>
      <c r="T75" s="286"/>
      <c r="U75" s="286"/>
      <c r="V75" s="332"/>
    </row>
    <row r="76" spans="1:22" s="281" customFormat="1" ht="9.75" customHeight="1">
      <c r="A76" s="333"/>
      <c r="B76" s="286"/>
      <c r="C76" s="286"/>
      <c r="D76" s="286"/>
      <c r="E76" s="286"/>
      <c r="F76" s="286"/>
      <c r="G76" s="286"/>
      <c r="H76" s="286"/>
      <c r="I76" s="286"/>
      <c r="J76" s="286"/>
      <c r="K76" s="286"/>
      <c r="L76" s="286"/>
      <c r="M76" s="286"/>
      <c r="N76" s="286"/>
      <c r="O76" s="286"/>
      <c r="P76" s="286"/>
      <c r="Q76" s="286"/>
      <c r="R76" s="286"/>
      <c r="S76" s="286"/>
      <c r="T76" s="286"/>
      <c r="U76" s="286"/>
      <c r="V76" s="332"/>
    </row>
    <row r="77" spans="1:22" s="281" customFormat="1" ht="15" customHeight="1">
      <c r="A77" s="297"/>
      <c r="B77" s="286"/>
      <c r="C77" s="286"/>
      <c r="D77" s="286"/>
      <c r="E77" s="286"/>
      <c r="F77" s="286"/>
      <c r="G77" s="286"/>
      <c r="H77" s="286"/>
      <c r="I77" s="286"/>
      <c r="J77" s="286"/>
      <c r="K77" s="286"/>
      <c r="L77" s="286"/>
      <c r="M77" s="286"/>
      <c r="N77" s="286"/>
      <c r="O77" s="286"/>
      <c r="P77" s="286"/>
      <c r="Q77" s="286"/>
      <c r="R77" s="286"/>
      <c r="S77" s="286"/>
      <c r="T77" s="286"/>
      <c r="U77" s="286"/>
      <c r="V77" s="332"/>
    </row>
    <row r="78" spans="1:22" s="281" customFormat="1" ht="15" customHeight="1">
      <c r="A78" s="297"/>
      <c r="B78" s="286"/>
      <c r="C78" s="286"/>
      <c r="D78" s="286"/>
      <c r="E78" s="286"/>
      <c r="F78" s="286"/>
      <c r="G78" s="286"/>
      <c r="H78" s="286"/>
      <c r="I78" s="286"/>
      <c r="J78" s="286"/>
      <c r="K78" s="286"/>
      <c r="L78" s="286"/>
      <c r="M78" s="286"/>
      <c r="N78" s="286"/>
      <c r="O78" s="286"/>
      <c r="P78" s="286"/>
      <c r="Q78" s="286"/>
      <c r="R78" s="286"/>
      <c r="S78" s="286"/>
      <c r="T78" s="286"/>
      <c r="U78" s="286"/>
      <c r="V78" s="332"/>
    </row>
    <row r="79" spans="1:22" s="281" customFormat="1" ht="15" customHeight="1">
      <c r="A79" s="297"/>
      <c r="B79" s="286"/>
      <c r="C79" s="286"/>
      <c r="D79" s="286"/>
      <c r="E79" s="286"/>
      <c r="F79" s="286"/>
      <c r="G79" s="286"/>
      <c r="H79" s="286"/>
      <c r="I79" s="286"/>
      <c r="J79" s="286"/>
      <c r="K79" s="286"/>
      <c r="L79" s="286"/>
      <c r="M79" s="286"/>
      <c r="N79" s="286"/>
      <c r="O79" s="286"/>
      <c r="P79" s="286"/>
      <c r="Q79" s="286"/>
      <c r="R79" s="286"/>
      <c r="S79" s="286"/>
      <c r="T79" s="286"/>
      <c r="U79" s="286"/>
      <c r="V79" s="332"/>
    </row>
    <row r="80" spans="1:22" s="281" customFormat="1" ht="15" customHeight="1">
      <c r="A80" s="297"/>
      <c r="B80" s="286"/>
      <c r="C80" s="286"/>
      <c r="D80" s="286"/>
      <c r="E80" s="286"/>
      <c r="F80" s="286"/>
      <c r="G80" s="286"/>
      <c r="H80" s="286"/>
      <c r="I80" s="286"/>
      <c r="J80" s="286"/>
      <c r="K80" s="286"/>
      <c r="L80" s="286"/>
      <c r="M80" s="286"/>
      <c r="N80" s="286"/>
      <c r="O80" s="286"/>
      <c r="P80" s="286"/>
      <c r="Q80" s="286"/>
      <c r="R80" s="286"/>
      <c r="S80" s="286"/>
      <c r="T80" s="286"/>
      <c r="U80" s="286"/>
      <c r="V80" s="332"/>
    </row>
    <row r="81" spans="1:22" s="281" customFormat="1" ht="15" customHeight="1">
      <c r="A81" s="297"/>
      <c r="B81" s="286"/>
      <c r="C81" s="286"/>
      <c r="D81" s="286"/>
      <c r="E81" s="286"/>
      <c r="F81" s="286"/>
      <c r="G81" s="286"/>
      <c r="H81" s="286"/>
      <c r="I81" s="286"/>
      <c r="J81" s="286"/>
      <c r="K81" s="286"/>
      <c r="L81" s="286"/>
      <c r="M81" s="286"/>
      <c r="N81" s="286"/>
      <c r="O81" s="286"/>
      <c r="P81" s="286"/>
      <c r="Q81" s="286"/>
      <c r="R81" s="286"/>
      <c r="S81" s="286"/>
      <c r="T81" s="286"/>
      <c r="U81" s="286"/>
      <c r="V81" s="332"/>
    </row>
    <row r="82" spans="1:22" s="281" customFormat="1" ht="9.75" customHeight="1">
      <c r="A82" s="297"/>
      <c r="B82" s="286"/>
      <c r="C82" s="286"/>
      <c r="D82" s="286"/>
      <c r="E82" s="286"/>
      <c r="F82" s="286"/>
      <c r="G82" s="286"/>
      <c r="H82" s="286"/>
      <c r="I82" s="286"/>
      <c r="J82" s="286"/>
      <c r="K82" s="286"/>
      <c r="L82" s="286"/>
      <c r="M82" s="286"/>
      <c r="N82" s="286"/>
      <c r="O82" s="286"/>
      <c r="P82" s="286"/>
      <c r="Q82" s="286"/>
      <c r="R82" s="286"/>
      <c r="S82" s="286"/>
      <c r="T82" s="286"/>
      <c r="U82" s="286"/>
      <c r="V82" s="332"/>
    </row>
    <row r="83" spans="1:22" s="281" customFormat="1" ht="15" customHeight="1">
      <c r="A83" s="333" t="s">
        <v>331</v>
      </c>
      <c r="B83" s="335" t="s">
        <v>265</v>
      </c>
      <c r="C83" s="286"/>
      <c r="D83" s="286"/>
      <c r="E83" s="286"/>
      <c r="F83" s="286"/>
      <c r="G83" s="286"/>
      <c r="H83" s="286"/>
      <c r="I83" s="286"/>
      <c r="J83" s="286"/>
      <c r="K83" s="286"/>
      <c r="L83" s="286"/>
      <c r="M83" s="286"/>
      <c r="N83" s="286"/>
      <c r="O83" s="286"/>
      <c r="P83" s="286"/>
      <c r="Q83" s="286"/>
      <c r="R83" s="286"/>
      <c r="S83" s="286"/>
      <c r="T83" s="286"/>
      <c r="U83" s="286"/>
      <c r="V83" s="332"/>
    </row>
    <row r="84" spans="1:22" s="281" customFormat="1" ht="15" customHeight="1">
      <c r="A84" s="297"/>
      <c r="B84" s="410" t="s">
        <v>332</v>
      </c>
      <c r="C84" s="410"/>
      <c r="D84" s="410"/>
      <c r="E84" s="410"/>
      <c r="F84" s="410"/>
      <c r="G84" s="410"/>
      <c r="H84" s="410"/>
      <c r="I84" s="410"/>
      <c r="J84" s="410"/>
      <c r="K84" s="410"/>
      <c r="L84" s="410"/>
      <c r="M84" s="410"/>
      <c r="N84" s="410"/>
      <c r="O84" s="410"/>
      <c r="P84" s="410"/>
      <c r="Q84" s="410"/>
      <c r="R84" s="410"/>
      <c r="S84" s="410"/>
      <c r="T84" s="410"/>
      <c r="U84" s="410"/>
      <c r="V84" s="411"/>
    </row>
    <row r="85" spans="1:22" s="281" customFormat="1" ht="15" customHeight="1">
      <c r="A85" s="297"/>
      <c r="B85" s="410"/>
      <c r="C85" s="410"/>
      <c r="D85" s="410"/>
      <c r="E85" s="410"/>
      <c r="F85" s="410"/>
      <c r="G85" s="410"/>
      <c r="H85" s="410"/>
      <c r="I85" s="410"/>
      <c r="J85" s="410"/>
      <c r="K85" s="410"/>
      <c r="L85" s="410"/>
      <c r="M85" s="410"/>
      <c r="N85" s="410"/>
      <c r="O85" s="410"/>
      <c r="P85" s="410"/>
      <c r="Q85" s="410"/>
      <c r="R85" s="410"/>
      <c r="S85" s="410"/>
      <c r="T85" s="410"/>
      <c r="U85" s="410"/>
      <c r="V85" s="411"/>
    </row>
    <row r="86" spans="1:22" s="281" customFormat="1" ht="15" customHeight="1">
      <c r="A86" s="297"/>
      <c r="B86" s="387" t="s">
        <v>333</v>
      </c>
      <c r="C86" s="387"/>
      <c r="D86" s="387"/>
      <c r="E86" s="387"/>
      <c r="F86" s="387"/>
      <c r="G86" s="387"/>
      <c r="H86" s="387"/>
      <c r="I86" s="387"/>
      <c r="J86" s="387"/>
      <c r="K86" s="387"/>
      <c r="L86" s="387"/>
      <c r="M86" s="387"/>
      <c r="N86" s="387"/>
      <c r="O86" s="387"/>
      <c r="P86" s="387"/>
      <c r="Q86" s="387"/>
      <c r="R86" s="387"/>
      <c r="S86" s="387"/>
      <c r="T86" s="336"/>
      <c r="U86" s="294"/>
      <c r="V86" s="295"/>
    </row>
    <row r="87" spans="1:22" s="281" customFormat="1" ht="15" customHeight="1">
      <c r="A87" s="297"/>
      <c r="B87" s="337"/>
      <c r="C87" s="336" t="s">
        <v>400</v>
      </c>
      <c r="D87" s="320"/>
      <c r="E87" s="320"/>
      <c r="F87" s="320"/>
      <c r="G87" s="320"/>
      <c r="H87" s="320"/>
      <c r="I87" s="320"/>
      <c r="J87" s="320"/>
      <c r="K87" s="320"/>
      <c r="L87" s="320"/>
      <c r="M87" s="320"/>
      <c r="N87" s="320"/>
      <c r="O87" s="320"/>
      <c r="P87" s="320"/>
      <c r="Q87" s="320"/>
      <c r="R87" s="320"/>
      <c r="S87" s="320"/>
      <c r="T87" s="320"/>
      <c r="U87" s="320"/>
      <c r="V87" s="295"/>
    </row>
    <row r="88" spans="1:22" s="281" customFormat="1" ht="15" customHeight="1">
      <c r="A88" s="297"/>
      <c r="B88" s="337"/>
      <c r="C88" s="336" t="s">
        <v>334</v>
      </c>
      <c r="D88" s="320"/>
      <c r="E88" s="320"/>
      <c r="F88" s="320"/>
      <c r="G88" s="320"/>
      <c r="H88" s="320"/>
      <c r="I88" s="320"/>
      <c r="J88" s="320"/>
      <c r="K88" s="320"/>
      <c r="L88" s="320"/>
      <c r="M88" s="320"/>
      <c r="N88" s="320"/>
      <c r="O88" s="320"/>
      <c r="P88" s="320"/>
      <c r="Q88" s="320"/>
      <c r="R88" s="320"/>
      <c r="S88" s="320"/>
      <c r="T88" s="320"/>
      <c r="U88" s="320"/>
      <c r="V88" s="295"/>
    </row>
    <row r="89" spans="1:22" s="281" customFormat="1" ht="15" customHeight="1">
      <c r="A89" s="333"/>
      <c r="B89" s="337"/>
      <c r="C89" s="388" t="s">
        <v>335</v>
      </c>
      <c r="D89" s="389"/>
      <c r="E89" s="389"/>
      <c r="F89" s="389"/>
      <c r="G89" s="389"/>
      <c r="H89" s="389"/>
      <c r="I89" s="389"/>
      <c r="J89" s="389"/>
      <c r="K89" s="389"/>
      <c r="L89" s="389"/>
      <c r="M89" s="389"/>
      <c r="N89" s="389"/>
      <c r="O89" s="389"/>
      <c r="P89" s="389"/>
      <c r="Q89" s="389"/>
      <c r="R89" s="389"/>
      <c r="S89" s="389"/>
      <c r="T89" s="389"/>
      <c r="U89" s="389"/>
      <c r="V89" s="390"/>
    </row>
    <row r="90" spans="1:22" s="281" customFormat="1" ht="15" customHeight="1">
      <c r="A90" s="333"/>
      <c r="B90" s="337"/>
      <c r="C90" s="389"/>
      <c r="D90" s="389"/>
      <c r="E90" s="389"/>
      <c r="F90" s="389"/>
      <c r="G90" s="389"/>
      <c r="H90" s="389"/>
      <c r="I90" s="389"/>
      <c r="J90" s="389"/>
      <c r="K90" s="389"/>
      <c r="L90" s="389"/>
      <c r="M90" s="389"/>
      <c r="N90" s="389"/>
      <c r="O90" s="389"/>
      <c r="P90" s="389"/>
      <c r="Q90" s="389"/>
      <c r="R90" s="389"/>
      <c r="S90" s="389"/>
      <c r="T90" s="389"/>
      <c r="U90" s="389"/>
      <c r="V90" s="390"/>
    </row>
    <row r="91" spans="1:22" s="281" customFormat="1" ht="15" customHeight="1">
      <c r="A91" s="333"/>
      <c r="B91" s="335"/>
      <c r="C91" s="286"/>
      <c r="D91" s="286"/>
      <c r="E91" s="286"/>
      <c r="F91" s="286"/>
      <c r="G91" s="286"/>
      <c r="H91" s="286"/>
      <c r="I91" s="286"/>
      <c r="J91" s="286"/>
      <c r="K91" s="286"/>
      <c r="L91" s="286"/>
      <c r="M91" s="286"/>
      <c r="N91" s="286"/>
      <c r="O91" s="286"/>
      <c r="P91" s="286"/>
      <c r="Q91" s="286"/>
      <c r="R91" s="286"/>
      <c r="S91" s="286"/>
      <c r="T91" s="286"/>
      <c r="U91" s="286"/>
      <c r="V91" s="332"/>
    </row>
    <row r="92" spans="1:22" s="281" customFormat="1" ht="15" customHeight="1">
      <c r="A92" s="333"/>
      <c r="B92" s="335"/>
      <c r="C92" s="286"/>
      <c r="D92" s="286"/>
      <c r="E92" s="286"/>
      <c r="F92" s="286"/>
      <c r="G92" s="286"/>
      <c r="H92" s="286"/>
      <c r="I92" s="286"/>
      <c r="J92" s="286"/>
      <c r="K92" s="286"/>
      <c r="L92" s="286"/>
      <c r="M92" s="286"/>
      <c r="N92" s="286"/>
      <c r="O92" s="286"/>
      <c r="P92" s="286"/>
      <c r="Q92" s="286"/>
      <c r="R92" s="286"/>
      <c r="S92" s="286"/>
      <c r="T92" s="286"/>
      <c r="U92" s="286"/>
      <c r="V92" s="332"/>
    </row>
    <row r="93" spans="1:22" s="281" customFormat="1" ht="15" customHeight="1">
      <c r="A93" s="333"/>
      <c r="B93" s="335"/>
      <c r="C93" s="286"/>
      <c r="D93" s="286"/>
      <c r="E93" s="286"/>
      <c r="F93" s="286"/>
      <c r="G93" s="286"/>
      <c r="H93" s="286"/>
      <c r="I93" s="286"/>
      <c r="J93" s="286"/>
      <c r="K93" s="286"/>
      <c r="L93" s="286"/>
      <c r="M93" s="286"/>
      <c r="N93" s="286"/>
      <c r="O93" s="286"/>
      <c r="P93" s="286"/>
      <c r="Q93" s="286"/>
      <c r="R93" s="286"/>
      <c r="S93" s="286"/>
      <c r="T93" s="286"/>
      <c r="U93" s="286"/>
      <c r="V93" s="332"/>
    </row>
    <row r="94" spans="1:22" s="281" customFormat="1" ht="15" customHeight="1">
      <c r="A94" s="333"/>
      <c r="B94" s="335"/>
      <c r="C94" s="286"/>
      <c r="D94" s="286"/>
      <c r="E94" s="286"/>
      <c r="F94" s="286"/>
      <c r="G94" s="286"/>
      <c r="H94" s="286"/>
      <c r="I94" s="286"/>
      <c r="J94" s="286"/>
      <c r="K94" s="286"/>
      <c r="L94" s="286"/>
      <c r="M94" s="286"/>
      <c r="N94" s="286"/>
      <c r="O94" s="286"/>
      <c r="P94" s="286"/>
      <c r="Q94" s="286"/>
      <c r="R94" s="286"/>
      <c r="S94" s="286"/>
      <c r="T94" s="286"/>
      <c r="U94" s="286"/>
      <c r="V94" s="332"/>
    </row>
    <row r="95" spans="1:22" s="281" customFormat="1" ht="15" customHeight="1">
      <c r="A95" s="333"/>
      <c r="B95" s="335"/>
      <c r="C95" s="286"/>
      <c r="D95" s="286"/>
      <c r="E95" s="286"/>
      <c r="F95" s="286"/>
      <c r="G95" s="286"/>
      <c r="H95" s="286"/>
      <c r="I95" s="286"/>
      <c r="J95" s="286"/>
      <c r="K95" s="286"/>
      <c r="L95" s="286"/>
      <c r="M95" s="286"/>
      <c r="N95" s="286"/>
      <c r="O95" s="286"/>
      <c r="P95" s="286"/>
      <c r="Q95" s="286"/>
      <c r="R95" s="286"/>
      <c r="S95" s="286"/>
      <c r="T95" s="286"/>
      <c r="U95" s="286"/>
      <c r="V95" s="332"/>
    </row>
    <row r="96" spans="1:22" s="281" customFormat="1" ht="15" customHeight="1">
      <c r="A96" s="333"/>
      <c r="B96" s="335"/>
      <c r="C96" s="286"/>
      <c r="D96" s="286"/>
      <c r="E96" s="286"/>
      <c r="F96" s="286"/>
      <c r="G96" s="286"/>
      <c r="H96" s="286"/>
      <c r="I96" s="286"/>
      <c r="J96" s="286"/>
      <c r="K96" s="286"/>
      <c r="L96" s="286"/>
      <c r="M96" s="286"/>
      <c r="N96" s="286"/>
      <c r="O96" s="286"/>
      <c r="P96" s="286"/>
      <c r="Q96" s="286"/>
      <c r="R96" s="286"/>
      <c r="S96" s="286"/>
      <c r="T96" s="286"/>
      <c r="U96" s="286"/>
      <c r="V96" s="332"/>
    </row>
    <row r="97" spans="1:22" s="281" customFormat="1" ht="15" customHeight="1">
      <c r="A97" s="333"/>
      <c r="B97" s="335"/>
      <c r="C97" s="286"/>
      <c r="D97" s="286"/>
      <c r="E97" s="286"/>
      <c r="F97" s="286"/>
      <c r="G97" s="286"/>
      <c r="H97" s="286"/>
      <c r="I97" s="286"/>
      <c r="J97" s="286"/>
      <c r="K97" s="286"/>
      <c r="L97" s="286"/>
      <c r="M97" s="286"/>
      <c r="N97" s="286"/>
      <c r="O97" s="286"/>
      <c r="P97" s="286"/>
      <c r="Q97" s="286"/>
      <c r="R97" s="286"/>
      <c r="S97" s="286"/>
      <c r="T97" s="286"/>
      <c r="U97" s="286"/>
      <c r="V97" s="332"/>
    </row>
    <row r="98" spans="1:22" s="281" customFormat="1" ht="15" customHeight="1">
      <c r="A98" s="333"/>
      <c r="B98" s="335"/>
      <c r="C98" s="286"/>
      <c r="D98" s="286"/>
      <c r="E98" s="286"/>
      <c r="F98" s="286"/>
      <c r="G98" s="286"/>
      <c r="H98" s="286"/>
      <c r="I98" s="286"/>
      <c r="J98" s="286"/>
      <c r="K98" s="286"/>
      <c r="L98" s="286"/>
      <c r="M98" s="286"/>
      <c r="N98" s="286"/>
      <c r="O98" s="286"/>
      <c r="P98" s="286"/>
      <c r="Q98" s="286"/>
      <c r="R98" s="286"/>
      <c r="S98" s="286"/>
      <c r="T98" s="286"/>
      <c r="U98" s="286"/>
      <c r="V98" s="332"/>
    </row>
    <row r="99" spans="1:22" s="281" customFormat="1" ht="15" customHeight="1">
      <c r="A99" s="333"/>
      <c r="B99" s="335"/>
      <c r="C99" s="286"/>
      <c r="D99" s="286"/>
      <c r="E99" s="286"/>
      <c r="F99" s="286"/>
      <c r="G99" s="286"/>
      <c r="H99" s="286"/>
      <c r="I99" s="286"/>
      <c r="J99" s="286"/>
      <c r="K99" s="286"/>
      <c r="L99" s="286"/>
      <c r="M99" s="286"/>
      <c r="N99" s="286"/>
      <c r="O99" s="286"/>
      <c r="P99" s="286"/>
      <c r="Q99" s="286"/>
      <c r="R99" s="286"/>
      <c r="S99" s="286"/>
      <c r="T99" s="286"/>
      <c r="U99" s="286"/>
      <c r="V99" s="332"/>
    </row>
    <row r="100" spans="1:22" s="281" customFormat="1" ht="15" customHeight="1">
      <c r="A100" s="333"/>
      <c r="B100" s="335"/>
      <c r="C100" s="286"/>
      <c r="D100" s="286"/>
      <c r="E100" s="286"/>
      <c r="F100" s="286"/>
      <c r="G100" s="286"/>
      <c r="H100" s="286"/>
      <c r="I100" s="286"/>
      <c r="J100" s="286"/>
      <c r="K100" s="286"/>
      <c r="L100" s="286"/>
      <c r="M100" s="286"/>
      <c r="N100" s="286"/>
      <c r="O100" s="286"/>
      <c r="P100" s="286"/>
      <c r="Q100" s="286"/>
      <c r="R100" s="286"/>
      <c r="S100" s="286"/>
      <c r="T100" s="286"/>
      <c r="U100" s="286"/>
      <c r="V100" s="332"/>
    </row>
    <row r="101" spans="1:22" s="281" customFormat="1" ht="15" customHeight="1">
      <c r="A101" s="333"/>
      <c r="B101" s="335"/>
      <c r="C101" s="286"/>
      <c r="D101" s="286"/>
      <c r="E101" s="286"/>
      <c r="F101" s="286"/>
      <c r="G101" s="286"/>
      <c r="H101" s="286"/>
      <c r="I101" s="286"/>
      <c r="J101" s="286"/>
      <c r="K101" s="286"/>
      <c r="L101" s="286"/>
      <c r="M101" s="286"/>
      <c r="N101" s="286"/>
      <c r="O101" s="286"/>
      <c r="P101" s="286"/>
      <c r="Q101" s="286"/>
      <c r="R101" s="286"/>
      <c r="S101" s="286"/>
      <c r="T101" s="286"/>
      <c r="U101" s="286"/>
      <c r="V101" s="332"/>
    </row>
    <row r="102" spans="1:22" s="281" customFormat="1" ht="9.75" customHeight="1">
      <c r="A102" s="333"/>
      <c r="B102" s="335"/>
      <c r="C102" s="286"/>
      <c r="D102" s="286"/>
      <c r="E102" s="286"/>
      <c r="F102" s="286"/>
      <c r="G102" s="286"/>
      <c r="H102" s="286"/>
      <c r="I102" s="286"/>
      <c r="J102" s="286"/>
      <c r="K102" s="286"/>
      <c r="L102" s="286"/>
      <c r="M102" s="286"/>
      <c r="N102" s="286"/>
      <c r="O102" s="286"/>
      <c r="P102" s="286"/>
      <c r="Q102" s="286"/>
      <c r="R102" s="286"/>
      <c r="S102" s="286"/>
      <c r="T102" s="286"/>
      <c r="U102" s="286"/>
      <c r="V102" s="332"/>
    </row>
    <row r="103" spans="1:22" s="281" customFormat="1" ht="15" customHeight="1">
      <c r="A103" s="333" t="s">
        <v>160</v>
      </c>
      <c r="B103" s="324" t="s">
        <v>336</v>
      </c>
      <c r="C103" s="338"/>
      <c r="D103" s="338"/>
      <c r="E103" s="338"/>
      <c r="F103" s="338"/>
      <c r="G103" s="338"/>
      <c r="H103" s="338"/>
      <c r="I103" s="338"/>
      <c r="J103" s="338"/>
      <c r="K103" s="338"/>
      <c r="L103" s="338"/>
      <c r="M103" s="338"/>
      <c r="N103" s="338"/>
      <c r="O103" s="339"/>
      <c r="P103" s="339"/>
      <c r="Q103" s="339"/>
      <c r="R103" s="339"/>
      <c r="S103" s="339"/>
      <c r="T103" s="339"/>
      <c r="U103" s="294"/>
      <c r="V103" s="295"/>
    </row>
    <row r="104" spans="1:22" s="281" customFormat="1" ht="15" customHeight="1">
      <c r="A104" s="333"/>
      <c r="B104" s="294"/>
      <c r="C104" s="320"/>
      <c r="D104" s="294"/>
      <c r="E104" s="294"/>
      <c r="F104" s="320"/>
      <c r="G104" s="294"/>
      <c r="H104" s="294"/>
      <c r="I104" s="294"/>
      <c r="J104" s="294"/>
      <c r="K104" s="340"/>
      <c r="L104" s="340"/>
      <c r="M104" s="326"/>
      <c r="N104" s="326"/>
      <c r="O104" s="339"/>
      <c r="P104" s="339"/>
      <c r="Q104" s="339"/>
      <c r="R104" s="339"/>
      <c r="S104" s="339"/>
      <c r="T104" s="339"/>
      <c r="U104" s="294"/>
      <c r="V104" s="295"/>
    </row>
    <row r="105" spans="1:22" s="281" customFormat="1" ht="15" customHeight="1">
      <c r="A105" s="333"/>
      <c r="B105" s="294"/>
      <c r="C105" s="320"/>
      <c r="D105" s="294"/>
      <c r="E105" s="294"/>
      <c r="F105" s="320"/>
      <c r="G105" s="294"/>
      <c r="H105" s="294"/>
      <c r="I105" s="294"/>
      <c r="J105" s="294"/>
      <c r="K105" s="340"/>
      <c r="L105" s="340"/>
      <c r="M105" s="326"/>
      <c r="N105" s="326"/>
      <c r="O105" s="339"/>
      <c r="P105" s="339"/>
      <c r="Q105" s="339"/>
      <c r="R105" s="339"/>
      <c r="S105" s="339"/>
      <c r="T105" s="339"/>
      <c r="U105" s="294"/>
      <c r="V105" s="295"/>
    </row>
    <row r="106" spans="1:22" s="281" customFormat="1" ht="15" customHeight="1">
      <c r="A106" s="341"/>
      <c r="B106" s="294"/>
      <c r="C106" s="320"/>
      <c r="D106" s="294"/>
      <c r="E106" s="294"/>
      <c r="F106" s="320"/>
      <c r="G106" s="294"/>
      <c r="H106" s="294"/>
      <c r="I106" s="294"/>
      <c r="J106" s="294"/>
      <c r="K106" s="340"/>
      <c r="L106" s="340"/>
      <c r="M106" s="326"/>
      <c r="N106" s="326"/>
      <c r="O106" s="339"/>
      <c r="P106" s="339"/>
      <c r="Q106" s="339"/>
      <c r="R106" s="339"/>
      <c r="S106" s="339"/>
      <c r="T106" s="339"/>
      <c r="U106" s="294"/>
      <c r="V106" s="295"/>
    </row>
    <row r="107" spans="1:22" s="281" customFormat="1" ht="15" customHeight="1">
      <c r="A107" s="342"/>
      <c r="B107" s="294"/>
      <c r="C107" s="320"/>
      <c r="D107" s="294"/>
      <c r="E107" s="294"/>
      <c r="F107" s="320"/>
      <c r="G107" s="294"/>
      <c r="H107" s="294"/>
      <c r="I107" s="294"/>
      <c r="J107" s="294"/>
      <c r="K107" s="340"/>
      <c r="L107" s="340"/>
      <c r="M107" s="326"/>
      <c r="N107" s="326"/>
      <c r="O107" s="339"/>
      <c r="P107" s="339"/>
      <c r="Q107" s="339"/>
      <c r="R107" s="339"/>
      <c r="S107" s="339"/>
      <c r="T107" s="339"/>
      <c r="U107" s="294"/>
      <c r="V107" s="295"/>
    </row>
    <row r="108" spans="1:22" s="281" customFormat="1" ht="15" customHeight="1">
      <c r="A108" s="342"/>
      <c r="B108" s="294"/>
      <c r="C108" s="320"/>
      <c r="D108" s="294"/>
      <c r="E108" s="294"/>
      <c r="F108" s="320"/>
      <c r="G108" s="294"/>
      <c r="H108" s="294"/>
      <c r="I108" s="294"/>
      <c r="J108" s="294"/>
      <c r="K108" s="340"/>
      <c r="L108" s="340"/>
      <c r="M108" s="326"/>
      <c r="N108" s="326"/>
      <c r="O108" s="339"/>
      <c r="P108" s="339"/>
      <c r="Q108" s="339"/>
      <c r="R108" s="339"/>
      <c r="S108" s="339"/>
      <c r="T108" s="339"/>
      <c r="U108" s="294"/>
      <c r="V108" s="295"/>
    </row>
    <row r="109" spans="1:22" s="281" customFormat="1" ht="15" customHeight="1">
      <c r="A109" s="342"/>
      <c r="B109" s="294"/>
      <c r="C109" s="320"/>
      <c r="D109" s="294"/>
      <c r="E109" s="294"/>
      <c r="F109" s="320"/>
      <c r="G109" s="294"/>
      <c r="H109" s="294"/>
      <c r="I109" s="294"/>
      <c r="J109" s="294"/>
      <c r="K109" s="340"/>
      <c r="L109" s="340"/>
      <c r="M109" s="326"/>
      <c r="N109" s="326"/>
      <c r="O109" s="339"/>
      <c r="P109" s="339"/>
      <c r="Q109" s="339"/>
      <c r="R109" s="339"/>
      <c r="S109" s="339"/>
      <c r="T109" s="339"/>
      <c r="U109" s="294"/>
      <c r="V109" s="295"/>
    </row>
    <row r="110" spans="1:22" s="281" customFormat="1" ht="15" customHeight="1">
      <c r="A110" s="342"/>
      <c r="B110" s="343"/>
      <c r="C110" s="343"/>
      <c r="D110" s="343"/>
      <c r="E110" s="343"/>
      <c r="F110" s="343"/>
      <c r="G110" s="343"/>
      <c r="H110" s="343"/>
      <c r="I110" s="343"/>
      <c r="J110" s="343"/>
      <c r="K110" s="343"/>
      <c r="L110" s="343"/>
      <c r="M110" s="343"/>
      <c r="N110" s="343"/>
      <c r="O110" s="339"/>
      <c r="P110" s="339"/>
      <c r="Q110" s="339"/>
      <c r="R110" s="339"/>
      <c r="S110" s="339"/>
      <c r="T110" s="339"/>
      <c r="U110" s="294"/>
      <c r="V110" s="295"/>
    </row>
    <row r="111" spans="1:22" s="281" customFormat="1" ht="15" customHeight="1">
      <c r="A111" s="342" t="s">
        <v>176</v>
      </c>
      <c r="B111" s="343" t="s">
        <v>337</v>
      </c>
      <c r="C111" s="343"/>
      <c r="D111" s="343"/>
      <c r="E111" s="343"/>
      <c r="F111" s="343"/>
      <c r="G111" s="343"/>
      <c r="H111" s="343"/>
      <c r="I111" s="343"/>
      <c r="J111" s="343"/>
      <c r="K111" s="343"/>
      <c r="L111" s="343"/>
      <c r="M111" s="343"/>
      <c r="N111" s="343"/>
      <c r="O111" s="339"/>
      <c r="P111" s="339"/>
      <c r="Q111" s="339"/>
      <c r="R111" s="339"/>
      <c r="S111" s="339"/>
      <c r="T111" s="339"/>
      <c r="U111" s="294"/>
      <c r="V111" s="295"/>
    </row>
    <row r="112" spans="1:22" s="281" customFormat="1" ht="15" customHeight="1">
      <c r="A112" s="333"/>
      <c r="B112" s="343"/>
      <c r="C112" s="343"/>
      <c r="D112" s="343"/>
      <c r="E112" s="343"/>
      <c r="F112" s="343"/>
      <c r="G112" s="343"/>
      <c r="H112" s="343"/>
      <c r="I112" s="343"/>
      <c r="J112" s="343"/>
      <c r="K112" s="343"/>
      <c r="L112" s="343"/>
      <c r="M112" s="343"/>
      <c r="N112" s="343"/>
      <c r="O112" s="339"/>
      <c r="P112" s="339"/>
      <c r="Q112" s="339"/>
      <c r="R112" s="339"/>
      <c r="S112" s="339"/>
      <c r="T112" s="339"/>
      <c r="U112" s="294"/>
      <c r="V112" s="295"/>
    </row>
    <row r="113" spans="1:22" s="281" customFormat="1" ht="15" customHeight="1">
      <c r="A113" s="333"/>
      <c r="B113" s="343"/>
      <c r="C113" s="343"/>
      <c r="D113" s="343"/>
      <c r="E113" s="343"/>
      <c r="F113" s="343"/>
      <c r="G113" s="343"/>
      <c r="H113" s="343"/>
      <c r="I113" s="343"/>
      <c r="J113" s="343"/>
      <c r="K113" s="343"/>
      <c r="L113" s="343"/>
      <c r="M113" s="343"/>
      <c r="N113" s="343"/>
      <c r="O113" s="339"/>
      <c r="P113" s="339"/>
      <c r="Q113" s="339"/>
      <c r="R113" s="339"/>
      <c r="S113" s="339"/>
      <c r="T113" s="339"/>
      <c r="U113" s="294"/>
      <c r="V113" s="295"/>
    </row>
    <row r="114" spans="1:22" s="281" customFormat="1" ht="15" customHeight="1">
      <c r="A114" s="341"/>
      <c r="B114" s="343"/>
      <c r="C114" s="343"/>
      <c r="D114" s="343"/>
      <c r="E114" s="343"/>
      <c r="F114" s="343"/>
      <c r="G114" s="343"/>
      <c r="H114" s="343"/>
      <c r="I114" s="343"/>
      <c r="J114" s="343"/>
      <c r="K114" s="343"/>
      <c r="L114" s="343"/>
      <c r="M114" s="343"/>
      <c r="N114" s="343"/>
      <c r="O114" s="339"/>
      <c r="P114" s="339"/>
      <c r="Q114" s="339"/>
      <c r="R114" s="339"/>
      <c r="S114" s="339"/>
      <c r="T114" s="339"/>
      <c r="U114" s="294"/>
      <c r="V114" s="295"/>
    </row>
    <row r="115" spans="1:22" s="281" customFormat="1" ht="15" customHeight="1">
      <c r="A115" s="341"/>
      <c r="B115" s="343"/>
      <c r="C115" s="343"/>
      <c r="D115" s="343"/>
      <c r="E115" s="343"/>
      <c r="F115" s="343"/>
      <c r="G115" s="343"/>
      <c r="H115" s="343"/>
      <c r="I115" s="343"/>
      <c r="J115" s="343"/>
      <c r="K115" s="343"/>
      <c r="L115" s="343"/>
      <c r="M115" s="343"/>
      <c r="N115" s="343"/>
      <c r="O115" s="339"/>
      <c r="P115" s="339"/>
      <c r="Q115" s="339"/>
      <c r="R115" s="339"/>
      <c r="S115" s="339"/>
      <c r="T115" s="339"/>
      <c r="U115" s="294"/>
      <c r="V115" s="295"/>
    </row>
    <row r="116" spans="1:22" s="281" customFormat="1" ht="15" customHeight="1">
      <c r="A116" s="341"/>
      <c r="B116" s="343"/>
      <c r="C116" s="343"/>
      <c r="D116" s="343"/>
      <c r="E116" s="343"/>
      <c r="F116" s="343"/>
      <c r="G116" s="343"/>
      <c r="H116" s="343"/>
      <c r="I116" s="343"/>
      <c r="J116" s="343"/>
      <c r="K116" s="343"/>
      <c r="L116" s="343"/>
      <c r="M116" s="343"/>
      <c r="N116" s="343"/>
      <c r="O116" s="339"/>
      <c r="P116" s="339"/>
      <c r="Q116" s="339"/>
      <c r="R116" s="339"/>
      <c r="S116" s="339"/>
      <c r="T116" s="339"/>
      <c r="U116" s="294"/>
      <c r="V116" s="295"/>
    </row>
    <row r="117" spans="1:22" s="281" customFormat="1" ht="15" customHeight="1">
      <c r="A117" s="344"/>
      <c r="B117" s="345"/>
      <c r="C117" s="345"/>
      <c r="D117" s="345"/>
      <c r="E117" s="345"/>
      <c r="F117" s="345"/>
      <c r="G117" s="345"/>
      <c r="H117" s="345"/>
      <c r="I117" s="345"/>
      <c r="J117" s="345"/>
      <c r="K117" s="345"/>
      <c r="L117" s="345"/>
      <c r="M117" s="345"/>
      <c r="N117" s="345"/>
      <c r="O117" s="346"/>
      <c r="P117" s="346"/>
      <c r="Q117" s="346"/>
      <c r="R117" s="346"/>
      <c r="S117" s="346"/>
      <c r="T117" s="346"/>
      <c r="U117" s="347"/>
      <c r="V117" s="348"/>
    </row>
    <row r="118" spans="1:22" s="281" customFormat="1" ht="23.25" customHeight="1" thickBot="1">
      <c r="A118" s="279" t="s">
        <v>338</v>
      </c>
      <c r="B118" s="280"/>
      <c r="C118" s="280"/>
      <c r="D118" s="280"/>
      <c r="E118" s="280"/>
      <c r="F118" s="280"/>
      <c r="G118" s="280"/>
      <c r="H118" s="280"/>
      <c r="I118" s="280"/>
      <c r="J118" s="280"/>
      <c r="K118" s="280"/>
      <c r="L118" s="280"/>
      <c r="M118" s="280"/>
      <c r="N118" s="280"/>
      <c r="O118" s="280"/>
      <c r="P118" s="280"/>
      <c r="Q118" s="280"/>
      <c r="R118" s="280"/>
      <c r="S118" s="280"/>
      <c r="T118" s="280"/>
      <c r="U118" s="280"/>
      <c r="V118" s="280"/>
    </row>
    <row r="119" spans="1:22" s="281" customFormat="1" ht="11.25" customHeight="1">
      <c r="A119" s="283"/>
      <c r="B119" s="283"/>
      <c r="C119" s="283"/>
      <c r="D119" s="283"/>
      <c r="E119" s="283"/>
      <c r="F119" s="283"/>
      <c r="G119" s="283"/>
      <c r="H119" s="283"/>
      <c r="I119" s="283"/>
      <c r="J119" s="283"/>
      <c r="K119" s="283"/>
      <c r="L119" s="283"/>
      <c r="M119" s="283"/>
      <c r="N119" s="283"/>
      <c r="O119" s="283"/>
      <c r="P119" s="283"/>
      <c r="Q119" s="283"/>
      <c r="R119" s="283"/>
      <c r="S119" s="283"/>
      <c r="T119" s="283"/>
      <c r="U119" s="283"/>
      <c r="V119" s="283"/>
    </row>
    <row r="120" spans="1:22" s="281" customFormat="1" ht="22.5" customHeight="1">
      <c r="A120" s="289" t="s">
        <v>165</v>
      </c>
      <c r="B120" s="290"/>
      <c r="C120" s="290"/>
      <c r="D120" s="290"/>
      <c r="E120" s="290"/>
      <c r="F120" s="290"/>
      <c r="G120" s="290"/>
      <c r="H120" s="290"/>
      <c r="I120" s="290"/>
      <c r="J120" s="290"/>
      <c r="K120" s="290"/>
      <c r="L120" s="290"/>
      <c r="M120" s="290"/>
      <c r="N120" s="290"/>
      <c r="O120" s="290"/>
      <c r="P120" s="290"/>
      <c r="Q120" s="290"/>
      <c r="R120" s="290"/>
      <c r="S120" s="290"/>
      <c r="T120" s="290"/>
      <c r="U120" s="290"/>
      <c r="V120" s="292"/>
    </row>
    <row r="121" spans="1:22" s="296" customFormat="1" ht="7.5" customHeight="1">
      <c r="A121" s="293"/>
      <c r="B121" s="294"/>
      <c r="C121" s="294"/>
      <c r="D121" s="294"/>
      <c r="E121" s="294"/>
      <c r="F121" s="294"/>
      <c r="G121" s="294"/>
      <c r="H121" s="294"/>
      <c r="I121" s="294"/>
      <c r="J121" s="294"/>
      <c r="K121" s="294"/>
      <c r="L121" s="294"/>
      <c r="M121" s="294"/>
      <c r="N121" s="294"/>
      <c r="O121" s="294"/>
      <c r="P121" s="294"/>
      <c r="Q121" s="294"/>
      <c r="R121" s="294"/>
      <c r="S121" s="294"/>
      <c r="T121" s="294"/>
      <c r="U121" s="294"/>
      <c r="V121" s="295"/>
    </row>
    <row r="122" spans="1:22" s="282" customFormat="1" ht="15" customHeight="1">
      <c r="A122" s="349" t="s">
        <v>339</v>
      </c>
      <c r="B122" s="287"/>
      <c r="C122" s="287"/>
      <c r="D122" s="287"/>
      <c r="E122" s="287"/>
      <c r="F122" s="287"/>
      <c r="G122" s="287"/>
      <c r="H122" s="287"/>
      <c r="I122" s="287"/>
      <c r="J122" s="287"/>
      <c r="K122" s="287"/>
      <c r="L122" s="287"/>
      <c r="M122" s="287"/>
      <c r="N122" s="287"/>
      <c r="O122" s="287"/>
      <c r="P122" s="287"/>
      <c r="Q122" s="287"/>
      <c r="R122" s="287"/>
      <c r="S122" s="287"/>
      <c r="T122" s="287"/>
      <c r="U122" s="287"/>
      <c r="V122" s="298"/>
    </row>
    <row r="123" spans="1:22" s="282" customFormat="1" ht="7.5" customHeight="1">
      <c r="A123" s="301"/>
      <c r="B123" s="53"/>
      <c r="C123" s="287"/>
      <c r="D123" s="287"/>
      <c r="E123" s="287"/>
      <c r="F123" s="287"/>
      <c r="G123" s="287"/>
      <c r="H123" s="287"/>
      <c r="I123" s="287"/>
      <c r="J123" s="287"/>
      <c r="K123" s="287"/>
      <c r="L123" s="287"/>
      <c r="M123" s="287"/>
      <c r="N123" s="287"/>
      <c r="O123" s="287"/>
      <c r="P123" s="287"/>
      <c r="Q123" s="287"/>
      <c r="R123" s="287"/>
      <c r="S123" s="287"/>
      <c r="T123" s="287"/>
      <c r="U123" s="287"/>
      <c r="V123" s="298"/>
    </row>
    <row r="124" spans="1:22" s="282" customFormat="1" ht="18.75" customHeight="1">
      <c r="A124" s="301"/>
      <c r="B124" s="391" t="s">
        <v>166</v>
      </c>
      <c r="C124" s="392"/>
      <c r="D124" s="393"/>
      <c r="E124" s="350"/>
      <c r="F124" s="394" t="s">
        <v>267</v>
      </c>
      <c r="G124" s="395"/>
      <c r="H124" s="395"/>
      <c r="I124" s="395"/>
      <c r="J124" s="395"/>
      <c r="K124" s="395"/>
      <c r="L124" s="395"/>
      <c r="M124" s="395"/>
      <c r="N124" s="395"/>
      <c r="O124" s="395"/>
      <c r="P124" s="395"/>
      <c r="Q124" s="395"/>
      <c r="R124" s="395"/>
      <c r="S124" s="396"/>
      <c r="T124" s="351"/>
      <c r="U124" s="351"/>
      <c r="V124" s="352"/>
    </row>
    <row r="125" spans="1:26" s="281" customFormat="1" ht="11.25" customHeight="1">
      <c r="A125" s="353"/>
      <c r="B125" s="347"/>
      <c r="C125" s="347"/>
      <c r="D125" s="347"/>
      <c r="E125" s="354"/>
      <c r="F125" s="354"/>
      <c r="G125" s="354"/>
      <c r="H125" s="354"/>
      <c r="I125" s="354"/>
      <c r="J125" s="354"/>
      <c r="K125" s="354"/>
      <c r="L125" s="354"/>
      <c r="M125" s="354"/>
      <c r="N125" s="354"/>
      <c r="O125" s="354"/>
      <c r="P125" s="354"/>
      <c r="Q125" s="354"/>
      <c r="R125" s="354"/>
      <c r="S125" s="354"/>
      <c r="T125" s="354"/>
      <c r="U125" s="354"/>
      <c r="V125" s="355"/>
      <c r="Z125" s="294"/>
    </row>
    <row r="126" spans="1:27" s="281" customFormat="1" ht="15" customHeight="1">
      <c r="A126" s="283"/>
      <c r="B126" s="283"/>
      <c r="C126" s="283"/>
      <c r="D126" s="283"/>
      <c r="E126" s="283"/>
      <c r="F126" s="283"/>
      <c r="G126" s="283"/>
      <c r="H126" s="283"/>
      <c r="I126" s="283"/>
      <c r="J126" s="283"/>
      <c r="K126" s="283"/>
      <c r="L126" s="283"/>
      <c r="M126" s="283"/>
      <c r="N126" s="283"/>
      <c r="O126" s="283"/>
      <c r="P126" s="283"/>
      <c r="Q126" s="283"/>
      <c r="R126" s="283"/>
      <c r="S126" s="283"/>
      <c r="T126" s="283"/>
      <c r="U126" s="283"/>
      <c r="V126" s="283"/>
      <c r="AA126" s="327"/>
    </row>
    <row r="127" spans="1:37" s="281" customFormat="1" ht="13.5">
      <c r="A127" s="283"/>
      <c r="B127" s="283"/>
      <c r="C127" s="283"/>
      <c r="D127" s="283"/>
      <c r="E127" s="283"/>
      <c r="F127" s="283"/>
      <c r="G127" s="283"/>
      <c r="H127" s="283"/>
      <c r="I127" s="283"/>
      <c r="J127" s="283"/>
      <c r="K127" s="283"/>
      <c r="L127" s="283"/>
      <c r="M127" s="283"/>
      <c r="N127" s="283"/>
      <c r="O127" s="283"/>
      <c r="P127" s="283"/>
      <c r="Q127" s="283"/>
      <c r="R127" s="283"/>
      <c r="S127" s="283"/>
      <c r="T127" s="283"/>
      <c r="U127" s="283"/>
      <c r="V127" s="283"/>
      <c r="Z127" s="397"/>
      <c r="AA127" s="397"/>
      <c r="AB127" s="397"/>
      <c r="AC127" s="397"/>
      <c r="AD127" s="397"/>
      <c r="AE127" s="397"/>
      <c r="AF127" s="397"/>
      <c r="AG127" s="397"/>
      <c r="AH127" s="397"/>
      <c r="AI127" s="397"/>
      <c r="AJ127" s="397"/>
      <c r="AK127" s="397"/>
    </row>
    <row r="128" spans="1:37" s="281" customFormat="1" ht="22.5" customHeight="1">
      <c r="A128" s="398" t="s">
        <v>340</v>
      </c>
      <c r="B128" s="399"/>
      <c r="C128" s="399"/>
      <c r="D128" s="399"/>
      <c r="E128" s="399"/>
      <c r="F128" s="399"/>
      <c r="G128" s="399"/>
      <c r="H128" s="399"/>
      <c r="I128" s="399"/>
      <c r="J128" s="399"/>
      <c r="K128" s="399"/>
      <c r="L128" s="399"/>
      <c r="M128" s="399"/>
      <c r="N128" s="399"/>
      <c r="O128" s="399"/>
      <c r="P128" s="399"/>
      <c r="Q128" s="399"/>
      <c r="R128" s="399"/>
      <c r="S128" s="399"/>
      <c r="T128" s="399"/>
      <c r="U128" s="399"/>
      <c r="V128" s="400"/>
      <c r="Z128" s="397"/>
      <c r="AA128" s="397"/>
      <c r="AB128" s="397"/>
      <c r="AC128" s="397"/>
      <c r="AD128" s="397"/>
      <c r="AE128" s="397"/>
      <c r="AF128" s="397"/>
      <c r="AG128" s="397"/>
      <c r="AH128" s="397"/>
      <c r="AI128" s="397"/>
      <c r="AJ128" s="397"/>
      <c r="AK128" s="397"/>
    </row>
    <row r="129" spans="1:37" s="281" customFormat="1" ht="11.25" customHeight="1">
      <c r="A129" s="293"/>
      <c r="B129" s="356"/>
      <c r="C129" s="356"/>
      <c r="D129" s="356"/>
      <c r="E129" s="356"/>
      <c r="F129" s="356"/>
      <c r="G129" s="356"/>
      <c r="H129" s="356"/>
      <c r="I129" s="356"/>
      <c r="J129" s="356"/>
      <c r="K129" s="356"/>
      <c r="L129" s="356"/>
      <c r="M129" s="356"/>
      <c r="N129" s="356"/>
      <c r="O129" s="356"/>
      <c r="P129" s="356"/>
      <c r="Q129" s="356"/>
      <c r="R129" s="356"/>
      <c r="S129" s="356"/>
      <c r="T129" s="356"/>
      <c r="U129" s="356"/>
      <c r="V129" s="357"/>
      <c r="Z129" s="397"/>
      <c r="AA129" s="397"/>
      <c r="AB129" s="397"/>
      <c r="AC129" s="397"/>
      <c r="AD129" s="397"/>
      <c r="AE129" s="397"/>
      <c r="AF129" s="397"/>
      <c r="AG129" s="397"/>
      <c r="AH129" s="397"/>
      <c r="AI129" s="397"/>
      <c r="AJ129" s="397"/>
      <c r="AK129" s="397"/>
    </row>
    <row r="130" spans="1:22" s="281" customFormat="1" ht="19.5" customHeight="1">
      <c r="A130" s="358" t="s">
        <v>341</v>
      </c>
      <c r="B130" s="320"/>
      <c r="C130" s="320"/>
      <c r="D130" s="320"/>
      <c r="E130" s="320"/>
      <c r="F130" s="320"/>
      <c r="G130" s="320"/>
      <c r="H130" s="320"/>
      <c r="I130" s="320"/>
      <c r="J130" s="320"/>
      <c r="K130" s="320"/>
      <c r="L130" s="320"/>
      <c r="M130" s="320"/>
      <c r="N130" s="320"/>
      <c r="O130" s="320"/>
      <c r="P130" s="326"/>
      <c r="Q130" s="326"/>
      <c r="R130" s="326"/>
      <c r="S130" s="294"/>
      <c r="T130" s="294"/>
      <c r="U130" s="294"/>
      <c r="V130" s="295"/>
    </row>
    <row r="131" spans="1:22" s="281" customFormat="1" ht="15.75" customHeight="1">
      <c r="A131" s="359" t="s">
        <v>342</v>
      </c>
      <c r="B131" s="383" t="s">
        <v>343</v>
      </c>
      <c r="C131" s="383"/>
      <c r="D131" s="383"/>
      <c r="E131" s="383"/>
      <c r="F131" s="383"/>
      <c r="G131" s="383"/>
      <c r="H131" s="383"/>
      <c r="I131" s="383"/>
      <c r="J131" s="383"/>
      <c r="K131" s="383"/>
      <c r="L131" s="383"/>
      <c r="M131" s="383"/>
      <c r="N131" s="383"/>
      <c r="O131" s="383"/>
      <c r="P131" s="383"/>
      <c r="Q131" s="383"/>
      <c r="R131" s="383"/>
      <c r="S131" s="383"/>
      <c r="T131" s="383"/>
      <c r="U131" s="383"/>
      <c r="V131" s="384"/>
    </row>
    <row r="132" spans="1:22" s="281" customFormat="1" ht="15.75" customHeight="1">
      <c r="A132" s="360"/>
      <c r="B132" s="383"/>
      <c r="C132" s="383"/>
      <c r="D132" s="383"/>
      <c r="E132" s="383"/>
      <c r="F132" s="383"/>
      <c r="G132" s="383"/>
      <c r="H132" s="383"/>
      <c r="I132" s="383"/>
      <c r="J132" s="383"/>
      <c r="K132" s="383"/>
      <c r="L132" s="383"/>
      <c r="M132" s="383"/>
      <c r="N132" s="383"/>
      <c r="O132" s="383"/>
      <c r="P132" s="383"/>
      <c r="Q132" s="383"/>
      <c r="R132" s="383"/>
      <c r="S132" s="383"/>
      <c r="T132" s="383"/>
      <c r="U132" s="383"/>
      <c r="V132" s="384"/>
    </row>
    <row r="133" spans="1:22" s="281" customFormat="1" ht="15.75" customHeight="1">
      <c r="A133" s="360"/>
      <c r="B133" s="383"/>
      <c r="C133" s="383"/>
      <c r="D133" s="383"/>
      <c r="E133" s="383"/>
      <c r="F133" s="383"/>
      <c r="G133" s="383"/>
      <c r="H133" s="383"/>
      <c r="I133" s="383"/>
      <c r="J133" s="383"/>
      <c r="K133" s="383"/>
      <c r="L133" s="383"/>
      <c r="M133" s="383"/>
      <c r="N133" s="383"/>
      <c r="O133" s="383"/>
      <c r="P133" s="383"/>
      <c r="Q133" s="383"/>
      <c r="R133" s="383"/>
      <c r="S133" s="383"/>
      <c r="T133" s="383"/>
      <c r="U133" s="383"/>
      <c r="V133" s="384"/>
    </row>
    <row r="134" spans="1:22" s="281" customFormat="1" ht="15.75" customHeight="1">
      <c r="A134" s="359" t="s">
        <v>344</v>
      </c>
      <c r="B134" s="383" t="s">
        <v>345</v>
      </c>
      <c r="C134" s="383"/>
      <c r="D134" s="383"/>
      <c r="E134" s="383"/>
      <c r="F134" s="383"/>
      <c r="G134" s="383"/>
      <c r="H134" s="383"/>
      <c r="I134" s="383"/>
      <c r="J134" s="383"/>
      <c r="K134" s="383"/>
      <c r="L134" s="383"/>
      <c r="M134" s="383"/>
      <c r="N134" s="383"/>
      <c r="O134" s="383"/>
      <c r="P134" s="383"/>
      <c r="Q134" s="383"/>
      <c r="R134" s="383"/>
      <c r="S134" s="383"/>
      <c r="T134" s="383"/>
      <c r="U134" s="383"/>
      <c r="V134" s="384"/>
    </row>
    <row r="135" spans="1:22" s="281" customFormat="1" ht="15.75" customHeight="1">
      <c r="A135" s="359"/>
      <c r="B135" s="383"/>
      <c r="C135" s="383"/>
      <c r="D135" s="383"/>
      <c r="E135" s="383"/>
      <c r="F135" s="383"/>
      <c r="G135" s="383"/>
      <c r="H135" s="383"/>
      <c r="I135" s="383"/>
      <c r="J135" s="383"/>
      <c r="K135" s="383"/>
      <c r="L135" s="383"/>
      <c r="M135" s="383"/>
      <c r="N135" s="383"/>
      <c r="O135" s="383"/>
      <c r="P135" s="383"/>
      <c r="Q135" s="383"/>
      <c r="R135" s="383"/>
      <c r="S135" s="383"/>
      <c r="T135" s="383"/>
      <c r="U135" s="383"/>
      <c r="V135" s="384"/>
    </row>
    <row r="136" spans="1:22" s="281" customFormat="1" ht="15.75" customHeight="1">
      <c r="A136" s="360"/>
      <c r="B136" s="383"/>
      <c r="C136" s="383"/>
      <c r="D136" s="383"/>
      <c r="E136" s="383"/>
      <c r="F136" s="383"/>
      <c r="G136" s="383"/>
      <c r="H136" s="383"/>
      <c r="I136" s="383"/>
      <c r="J136" s="383"/>
      <c r="K136" s="383"/>
      <c r="L136" s="383"/>
      <c r="M136" s="383"/>
      <c r="N136" s="383"/>
      <c r="O136" s="383"/>
      <c r="P136" s="383"/>
      <c r="Q136" s="383"/>
      <c r="R136" s="383"/>
      <c r="S136" s="383"/>
      <c r="T136" s="383"/>
      <c r="U136" s="383"/>
      <c r="V136" s="384"/>
    </row>
    <row r="137" spans="1:22" s="281" customFormat="1" ht="15.75" customHeight="1">
      <c r="A137" s="360"/>
      <c r="B137" s="383"/>
      <c r="C137" s="383"/>
      <c r="D137" s="383"/>
      <c r="E137" s="383"/>
      <c r="F137" s="383"/>
      <c r="G137" s="383"/>
      <c r="H137" s="383"/>
      <c r="I137" s="383"/>
      <c r="J137" s="383"/>
      <c r="K137" s="383"/>
      <c r="L137" s="383"/>
      <c r="M137" s="383"/>
      <c r="N137" s="383"/>
      <c r="O137" s="383"/>
      <c r="P137" s="383"/>
      <c r="Q137" s="383"/>
      <c r="R137" s="383"/>
      <c r="S137" s="383"/>
      <c r="T137" s="383"/>
      <c r="U137" s="383"/>
      <c r="V137" s="384"/>
    </row>
    <row r="138" spans="1:22" s="281" customFormat="1" ht="15.75" customHeight="1">
      <c r="A138" s="360"/>
      <c r="B138" s="320"/>
      <c r="C138" s="361" t="s">
        <v>346</v>
      </c>
      <c r="D138" s="320"/>
      <c r="E138" s="320"/>
      <c r="F138" s="320"/>
      <c r="G138" s="320"/>
      <c r="H138" s="320"/>
      <c r="I138" s="320"/>
      <c r="J138" s="320"/>
      <c r="K138" s="320"/>
      <c r="L138" s="320"/>
      <c r="M138" s="320"/>
      <c r="N138" s="320"/>
      <c r="O138" s="320"/>
      <c r="P138" s="320"/>
      <c r="Q138" s="320"/>
      <c r="R138" s="320"/>
      <c r="S138" s="320"/>
      <c r="T138" s="320"/>
      <c r="U138" s="320"/>
      <c r="V138" s="362"/>
    </row>
    <row r="139" spans="1:22" s="281" customFormat="1" ht="15.75" customHeight="1">
      <c r="A139" s="360"/>
      <c r="B139" s="320"/>
      <c r="C139" s="361" t="s">
        <v>347</v>
      </c>
      <c r="D139" s="320"/>
      <c r="E139" s="320"/>
      <c r="F139" s="320"/>
      <c r="G139" s="320"/>
      <c r="H139" s="320"/>
      <c r="I139" s="320"/>
      <c r="J139" s="320"/>
      <c r="K139" s="320"/>
      <c r="L139" s="320"/>
      <c r="M139" s="320"/>
      <c r="N139" s="320"/>
      <c r="O139" s="320"/>
      <c r="P139" s="320"/>
      <c r="Q139" s="320"/>
      <c r="R139" s="320"/>
      <c r="S139" s="320"/>
      <c r="T139" s="320"/>
      <c r="U139" s="320"/>
      <c r="V139" s="362"/>
    </row>
    <row r="140" spans="1:22" s="281" customFormat="1" ht="19.5" customHeight="1">
      <c r="A140" s="360"/>
      <c r="B140" s="320"/>
      <c r="C140" s="363" t="s">
        <v>348</v>
      </c>
      <c r="D140" s="364"/>
      <c r="E140" s="364"/>
      <c r="F140" s="364"/>
      <c r="G140" s="364"/>
      <c r="H140" s="364"/>
      <c r="I140" s="364"/>
      <c r="J140" s="364"/>
      <c r="K140" s="364"/>
      <c r="L140" s="364"/>
      <c r="M140" s="364"/>
      <c r="N140" s="364"/>
      <c r="O140" s="364"/>
      <c r="P140" s="364"/>
      <c r="Q140" s="364"/>
      <c r="R140" s="364"/>
      <c r="S140" s="364"/>
      <c r="T140" s="364"/>
      <c r="U140" s="364"/>
      <c r="V140" s="365"/>
    </row>
    <row r="141" spans="1:22" s="281" customFormat="1" ht="19.5" customHeight="1">
      <c r="A141" s="359" t="s">
        <v>349</v>
      </c>
      <c r="B141" s="385" t="s">
        <v>350</v>
      </c>
      <c r="C141" s="385"/>
      <c r="D141" s="385"/>
      <c r="E141" s="385"/>
      <c r="F141" s="385"/>
      <c r="G141" s="385"/>
      <c r="H141" s="385"/>
      <c r="I141" s="385"/>
      <c r="J141" s="385"/>
      <c r="K141" s="385"/>
      <c r="L141" s="385"/>
      <c r="M141" s="385"/>
      <c r="N141" s="385"/>
      <c r="O141" s="385"/>
      <c r="P141" s="385"/>
      <c r="Q141" s="385"/>
      <c r="R141" s="385"/>
      <c r="S141" s="385"/>
      <c r="T141" s="385"/>
      <c r="U141" s="385"/>
      <c r="V141" s="386"/>
    </row>
    <row r="142" spans="1:22" s="281" customFormat="1" ht="15.75" customHeight="1">
      <c r="A142" s="360"/>
      <c r="B142" s="385"/>
      <c r="C142" s="385"/>
      <c r="D142" s="385"/>
      <c r="E142" s="385"/>
      <c r="F142" s="385"/>
      <c r="G142" s="385"/>
      <c r="H142" s="385"/>
      <c r="I142" s="385"/>
      <c r="J142" s="385"/>
      <c r="K142" s="385"/>
      <c r="L142" s="385"/>
      <c r="M142" s="385"/>
      <c r="N142" s="385"/>
      <c r="O142" s="385"/>
      <c r="P142" s="385"/>
      <c r="Q142" s="385"/>
      <c r="R142" s="385"/>
      <c r="S142" s="385"/>
      <c r="T142" s="385"/>
      <c r="U142" s="385"/>
      <c r="V142" s="386"/>
    </row>
    <row r="143" spans="1:22" s="281" customFormat="1" ht="9.75" customHeight="1">
      <c r="A143" s="360"/>
      <c r="B143" s="366"/>
      <c r="C143" s="366"/>
      <c r="D143" s="366"/>
      <c r="E143" s="366"/>
      <c r="F143" s="366"/>
      <c r="G143" s="366"/>
      <c r="H143" s="366"/>
      <c r="I143" s="366"/>
      <c r="J143" s="366"/>
      <c r="K143" s="366"/>
      <c r="L143" s="366"/>
      <c r="M143" s="366"/>
      <c r="N143" s="366"/>
      <c r="O143" s="366"/>
      <c r="P143" s="366"/>
      <c r="Q143" s="366"/>
      <c r="R143" s="366"/>
      <c r="S143" s="366"/>
      <c r="T143" s="366"/>
      <c r="U143" s="366"/>
      <c r="V143" s="367"/>
    </row>
    <row r="144" spans="1:22" s="281" customFormat="1" ht="15.75" customHeight="1">
      <c r="A144" s="359" t="s">
        <v>351</v>
      </c>
      <c r="B144" s="368" t="s">
        <v>352</v>
      </c>
      <c r="C144" s="368"/>
      <c r="D144" s="368"/>
      <c r="E144" s="368"/>
      <c r="F144" s="368"/>
      <c r="G144" s="369" t="s">
        <v>353</v>
      </c>
      <c r="H144" s="368"/>
      <c r="I144" s="368"/>
      <c r="J144" s="368"/>
      <c r="K144" s="368"/>
      <c r="L144" s="368"/>
      <c r="M144" s="368"/>
      <c r="N144" s="368"/>
      <c r="O144" s="368"/>
      <c r="P144" s="368"/>
      <c r="Q144" s="368"/>
      <c r="R144" s="368"/>
      <c r="S144" s="368"/>
      <c r="T144" s="368"/>
      <c r="U144" s="368"/>
      <c r="V144" s="370"/>
    </row>
    <row r="145" spans="1:22" s="281" customFormat="1" ht="15.75" customHeight="1">
      <c r="A145" s="360"/>
      <c r="B145" s="371" t="s">
        <v>354</v>
      </c>
      <c r="C145" s="320"/>
      <c r="D145" s="368"/>
      <c r="E145" s="368"/>
      <c r="F145" s="368"/>
      <c r="G145" s="368"/>
      <c r="H145" s="368"/>
      <c r="I145" s="368"/>
      <c r="J145" s="368"/>
      <c r="K145" s="368"/>
      <c r="L145" s="368"/>
      <c r="M145" s="368"/>
      <c r="N145" s="368"/>
      <c r="O145" s="368"/>
      <c r="P145" s="368"/>
      <c r="Q145" s="368"/>
      <c r="R145" s="368"/>
      <c r="S145" s="368"/>
      <c r="T145" s="368"/>
      <c r="U145" s="368"/>
      <c r="V145" s="370"/>
    </row>
    <row r="146" spans="1:22" s="281" customFormat="1" ht="15.75" customHeight="1">
      <c r="A146" s="251"/>
      <c r="B146" s="320"/>
      <c r="C146" s="383" t="s">
        <v>355</v>
      </c>
      <c r="D146" s="383"/>
      <c r="E146" s="383"/>
      <c r="F146" s="383"/>
      <c r="G146" s="383"/>
      <c r="H146" s="383"/>
      <c r="I146" s="383"/>
      <c r="J146" s="383"/>
      <c r="K146" s="383"/>
      <c r="L146" s="383"/>
      <c r="M146" s="383"/>
      <c r="N146" s="383"/>
      <c r="O146" s="383"/>
      <c r="P146" s="383"/>
      <c r="Q146" s="383"/>
      <c r="R146" s="383"/>
      <c r="S146" s="383"/>
      <c r="T146" s="383"/>
      <c r="U146" s="383"/>
      <c r="V146" s="384"/>
    </row>
    <row r="147" spans="1:22" s="281" customFormat="1" ht="15.75" customHeight="1">
      <c r="A147" s="251"/>
      <c r="B147" s="320"/>
      <c r="C147" s="383"/>
      <c r="D147" s="383"/>
      <c r="E147" s="383"/>
      <c r="F147" s="383"/>
      <c r="G147" s="383"/>
      <c r="H147" s="383"/>
      <c r="I147" s="383"/>
      <c r="J147" s="383"/>
      <c r="K147" s="383"/>
      <c r="L147" s="383"/>
      <c r="M147" s="383"/>
      <c r="N147" s="383"/>
      <c r="O147" s="383"/>
      <c r="P147" s="383"/>
      <c r="Q147" s="383"/>
      <c r="R147" s="383"/>
      <c r="S147" s="383"/>
      <c r="T147" s="383"/>
      <c r="U147" s="383"/>
      <c r="V147" s="384"/>
    </row>
    <row r="148" spans="1:22" s="281" customFormat="1" ht="15.75" customHeight="1">
      <c r="A148" s="251"/>
      <c r="B148" s="361"/>
      <c r="C148" s="320" t="s">
        <v>384</v>
      </c>
      <c r="D148" s="320"/>
      <c r="E148" s="361"/>
      <c r="F148" s="361"/>
      <c r="G148" s="361"/>
      <c r="H148" s="361"/>
      <c r="I148" s="361"/>
      <c r="J148" s="361"/>
      <c r="K148" s="361"/>
      <c r="L148" s="361"/>
      <c r="M148" s="361"/>
      <c r="N148" s="361"/>
      <c r="O148" s="361"/>
      <c r="P148" s="361"/>
      <c r="Q148" s="361"/>
      <c r="R148" s="361"/>
      <c r="S148" s="361"/>
      <c r="T148" s="361"/>
      <c r="U148" s="361"/>
      <c r="V148" s="372"/>
    </row>
    <row r="149" spans="1:43" s="281" customFormat="1" ht="15.75" customHeight="1">
      <c r="A149" s="251"/>
      <c r="B149" s="320"/>
      <c r="C149" s="320" t="s">
        <v>356</v>
      </c>
      <c r="D149" s="320"/>
      <c r="E149" s="320"/>
      <c r="F149" s="320"/>
      <c r="G149" s="320"/>
      <c r="H149" s="320"/>
      <c r="I149" s="320"/>
      <c r="J149" s="320"/>
      <c r="K149" s="320"/>
      <c r="L149" s="320"/>
      <c r="M149" s="320"/>
      <c r="N149" s="320"/>
      <c r="O149" s="320"/>
      <c r="P149" s="320"/>
      <c r="Q149" s="320"/>
      <c r="R149" s="320"/>
      <c r="S149" s="320"/>
      <c r="T149" s="320"/>
      <c r="U149" s="320"/>
      <c r="V149" s="367"/>
      <c r="X149" s="37"/>
      <c r="Y149" s="37"/>
      <c r="Z149" s="37"/>
      <c r="AA149" s="37"/>
      <c r="AB149" s="37"/>
      <c r="AC149" s="37"/>
      <c r="AD149" s="37"/>
      <c r="AE149" s="37"/>
      <c r="AF149" s="37"/>
      <c r="AG149" s="37"/>
      <c r="AH149" s="37"/>
      <c r="AI149" s="37"/>
      <c r="AJ149" s="37"/>
      <c r="AK149" s="37"/>
      <c r="AL149" s="37"/>
      <c r="AM149" s="37"/>
      <c r="AN149" s="37"/>
      <c r="AO149" s="37"/>
      <c r="AP149" s="37"/>
      <c r="AQ149" s="37"/>
    </row>
    <row r="150" spans="1:43" s="281" customFormat="1" ht="15.75" customHeight="1">
      <c r="A150" s="251"/>
      <c r="B150" s="320"/>
      <c r="C150" s="320" t="s">
        <v>357</v>
      </c>
      <c r="D150" s="320"/>
      <c r="E150" s="320"/>
      <c r="F150" s="320"/>
      <c r="G150" s="320"/>
      <c r="H150" s="320"/>
      <c r="I150" s="320"/>
      <c r="J150" s="320"/>
      <c r="K150" s="320"/>
      <c r="L150" s="320"/>
      <c r="M150" s="320"/>
      <c r="N150" s="320"/>
      <c r="O150" s="320"/>
      <c r="P150" s="320"/>
      <c r="Q150" s="320"/>
      <c r="R150" s="320"/>
      <c r="S150" s="320"/>
      <c r="T150" s="320"/>
      <c r="U150" s="320"/>
      <c r="V150" s="367"/>
      <c r="X150" s="37"/>
      <c r="Y150" s="37"/>
      <c r="Z150" s="37"/>
      <c r="AA150" s="37"/>
      <c r="AB150" s="37"/>
      <c r="AC150" s="37"/>
      <c r="AD150" s="37"/>
      <c r="AE150" s="37"/>
      <c r="AF150" s="37"/>
      <c r="AG150" s="37"/>
      <c r="AH150" s="37"/>
      <c r="AI150" s="37"/>
      <c r="AJ150" s="37"/>
      <c r="AK150" s="37"/>
      <c r="AL150" s="37"/>
      <c r="AM150" s="37"/>
      <c r="AN150" s="37"/>
      <c r="AO150" s="37"/>
      <c r="AP150" s="37"/>
      <c r="AQ150" s="37"/>
    </row>
    <row r="151" spans="1:43" s="281" customFormat="1" ht="7.5" customHeight="1">
      <c r="A151" s="251"/>
      <c r="B151" s="320"/>
      <c r="C151" s="320"/>
      <c r="D151" s="320"/>
      <c r="E151" s="320"/>
      <c r="F151" s="320"/>
      <c r="G151" s="320"/>
      <c r="H151" s="320"/>
      <c r="I151" s="320"/>
      <c r="J151" s="320"/>
      <c r="K151" s="320"/>
      <c r="L151" s="320"/>
      <c r="M151" s="320"/>
      <c r="N151" s="320"/>
      <c r="O151" s="320"/>
      <c r="P151" s="320"/>
      <c r="Q151" s="320"/>
      <c r="R151" s="320"/>
      <c r="S151" s="320"/>
      <c r="T151" s="320"/>
      <c r="U151" s="320"/>
      <c r="V151" s="367"/>
      <c r="X151" s="37"/>
      <c r="Y151" s="37"/>
      <c r="Z151" s="37"/>
      <c r="AA151" s="37"/>
      <c r="AB151" s="37"/>
      <c r="AC151" s="37"/>
      <c r="AD151" s="37"/>
      <c r="AE151" s="37"/>
      <c r="AF151" s="37"/>
      <c r="AG151" s="37"/>
      <c r="AH151" s="37"/>
      <c r="AI151" s="37"/>
      <c r="AJ151" s="37"/>
      <c r="AK151" s="37"/>
      <c r="AL151" s="37"/>
      <c r="AM151" s="37"/>
      <c r="AN151" s="37"/>
      <c r="AO151" s="37"/>
      <c r="AP151" s="37"/>
      <c r="AQ151" s="37"/>
    </row>
    <row r="152" spans="1:43" s="281" customFormat="1" ht="15.75" customHeight="1">
      <c r="A152" s="251"/>
      <c r="B152" s="371" t="s">
        <v>358</v>
      </c>
      <c r="C152" s="320"/>
      <c r="D152" s="320"/>
      <c r="E152" s="320"/>
      <c r="F152" s="320"/>
      <c r="G152" s="320"/>
      <c r="H152" s="320"/>
      <c r="I152" s="320"/>
      <c r="J152" s="320"/>
      <c r="K152" s="320"/>
      <c r="L152" s="320"/>
      <c r="M152" s="320"/>
      <c r="N152" s="320"/>
      <c r="O152" s="320"/>
      <c r="P152" s="320"/>
      <c r="Q152" s="320"/>
      <c r="R152" s="320"/>
      <c r="S152" s="320"/>
      <c r="T152" s="320"/>
      <c r="U152" s="320"/>
      <c r="V152" s="367"/>
      <c r="X152" s="37"/>
      <c r="Y152" s="37"/>
      <c r="Z152" s="37"/>
      <c r="AA152" s="37"/>
      <c r="AB152" s="37"/>
      <c r="AC152" s="37"/>
      <c r="AD152" s="37"/>
      <c r="AE152" s="37"/>
      <c r="AF152" s="37"/>
      <c r="AG152" s="37"/>
      <c r="AH152" s="37"/>
      <c r="AI152" s="37"/>
      <c r="AJ152" s="37"/>
      <c r="AK152" s="37"/>
      <c r="AL152" s="37"/>
      <c r="AM152" s="37"/>
      <c r="AN152" s="37"/>
      <c r="AO152" s="37"/>
      <c r="AP152" s="37"/>
      <c r="AQ152" s="37"/>
    </row>
    <row r="153" spans="1:43" s="281" customFormat="1" ht="15.75" customHeight="1">
      <c r="A153" s="251"/>
      <c r="B153" s="320"/>
      <c r="C153" s="383" t="s">
        <v>359</v>
      </c>
      <c r="D153" s="383"/>
      <c r="E153" s="383"/>
      <c r="F153" s="383"/>
      <c r="G153" s="383"/>
      <c r="H153" s="383"/>
      <c r="I153" s="383"/>
      <c r="J153" s="383"/>
      <c r="K153" s="383"/>
      <c r="L153" s="383"/>
      <c r="M153" s="383"/>
      <c r="N153" s="383"/>
      <c r="O153" s="383"/>
      <c r="P153" s="383"/>
      <c r="Q153" s="383"/>
      <c r="R153" s="383"/>
      <c r="S153" s="383"/>
      <c r="T153" s="383"/>
      <c r="U153" s="383"/>
      <c r="V153" s="384"/>
      <c r="X153" s="37"/>
      <c r="Y153" s="37"/>
      <c r="Z153" s="37"/>
      <c r="AA153" s="37"/>
      <c r="AB153" s="37"/>
      <c r="AC153" s="37"/>
      <c r="AD153" s="37"/>
      <c r="AE153" s="37"/>
      <c r="AF153" s="37"/>
      <c r="AG153" s="37"/>
      <c r="AH153" s="37"/>
      <c r="AI153" s="37"/>
      <c r="AJ153" s="37"/>
      <c r="AK153" s="37"/>
      <c r="AL153" s="37"/>
      <c r="AM153" s="37"/>
      <c r="AN153" s="37"/>
      <c r="AO153" s="37"/>
      <c r="AP153" s="37"/>
      <c r="AQ153" s="37"/>
    </row>
    <row r="154" spans="1:43" s="281" customFormat="1" ht="15.75" customHeight="1">
      <c r="A154" s="251"/>
      <c r="B154" s="320"/>
      <c r="C154" s="383"/>
      <c r="D154" s="383"/>
      <c r="E154" s="383"/>
      <c r="F154" s="383"/>
      <c r="G154" s="383"/>
      <c r="H154" s="383"/>
      <c r="I154" s="383"/>
      <c r="J154" s="383"/>
      <c r="K154" s="383"/>
      <c r="L154" s="383"/>
      <c r="M154" s="383"/>
      <c r="N154" s="383"/>
      <c r="O154" s="383"/>
      <c r="P154" s="383"/>
      <c r="Q154" s="383"/>
      <c r="R154" s="383"/>
      <c r="S154" s="383"/>
      <c r="T154" s="383"/>
      <c r="U154" s="383"/>
      <c r="V154" s="384"/>
      <c r="X154" s="37"/>
      <c r="Y154" s="37"/>
      <c r="Z154" s="37"/>
      <c r="AA154" s="37"/>
      <c r="AB154" s="37"/>
      <c r="AC154" s="37"/>
      <c r="AD154" s="37"/>
      <c r="AE154" s="37"/>
      <c r="AF154" s="37"/>
      <c r="AG154" s="37"/>
      <c r="AH154" s="37"/>
      <c r="AI154" s="37"/>
      <c r="AJ154" s="37"/>
      <c r="AK154" s="37"/>
      <c r="AL154" s="37"/>
      <c r="AM154" s="37"/>
      <c r="AN154" s="37"/>
      <c r="AO154" s="37"/>
      <c r="AP154" s="37"/>
      <c r="AQ154" s="37"/>
    </row>
    <row r="155" spans="1:43" s="281" customFormat="1" ht="15.75" customHeight="1">
      <c r="A155" s="251"/>
      <c r="B155" s="320"/>
      <c r="C155" s="383"/>
      <c r="D155" s="383"/>
      <c r="E155" s="383"/>
      <c r="F155" s="383"/>
      <c r="G155" s="383"/>
      <c r="H155" s="383"/>
      <c r="I155" s="383"/>
      <c r="J155" s="383"/>
      <c r="K155" s="383"/>
      <c r="L155" s="383"/>
      <c r="M155" s="383"/>
      <c r="N155" s="383"/>
      <c r="O155" s="383"/>
      <c r="P155" s="383"/>
      <c r="Q155" s="383"/>
      <c r="R155" s="383"/>
      <c r="S155" s="383"/>
      <c r="T155" s="383"/>
      <c r="U155" s="383"/>
      <c r="V155" s="384"/>
      <c r="X155" s="37"/>
      <c r="Y155" s="37"/>
      <c r="Z155" s="37"/>
      <c r="AA155" s="37"/>
      <c r="AB155" s="37"/>
      <c r="AC155" s="37"/>
      <c r="AD155" s="37"/>
      <c r="AE155" s="37"/>
      <c r="AF155" s="37"/>
      <c r="AG155" s="37"/>
      <c r="AH155" s="37"/>
      <c r="AI155" s="37"/>
      <c r="AJ155" s="37"/>
      <c r="AK155" s="37"/>
      <c r="AL155" s="37"/>
      <c r="AM155" s="37"/>
      <c r="AN155" s="37"/>
      <c r="AO155" s="37"/>
      <c r="AP155" s="37"/>
      <c r="AQ155" s="37"/>
    </row>
    <row r="156" spans="1:43" s="281" customFormat="1" ht="7.5" customHeight="1">
      <c r="A156" s="251"/>
      <c r="B156" s="320"/>
      <c r="C156" s="320"/>
      <c r="D156" s="320"/>
      <c r="E156" s="320"/>
      <c r="F156" s="320"/>
      <c r="G156" s="320"/>
      <c r="H156" s="320"/>
      <c r="I156" s="320"/>
      <c r="J156" s="320"/>
      <c r="K156" s="320"/>
      <c r="L156" s="320"/>
      <c r="M156" s="320"/>
      <c r="N156" s="320"/>
      <c r="O156" s="320"/>
      <c r="P156" s="320"/>
      <c r="Q156" s="320"/>
      <c r="R156" s="320"/>
      <c r="S156" s="320"/>
      <c r="T156" s="320"/>
      <c r="U156" s="320"/>
      <c r="V156" s="367"/>
      <c r="X156" s="37"/>
      <c r="Y156" s="37"/>
      <c r="Z156" s="37"/>
      <c r="AA156" s="37"/>
      <c r="AB156" s="37"/>
      <c r="AC156" s="37"/>
      <c r="AD156" s="37"/>
      <c r="AE156" s="37"/>
      <c r="AF156" s="37"/>
      <c r="AG156" s="37"/>
      <c r="AH156" s="37"/>
      <c r="AI156" s="37"/>
      <c r="AJ156" s="37"/>
      <c r="AK156" s="37"/>
      <c r="AL156" s="37"/>
      <c r="AM156" s="37"/>
      <c r="AN156" s="37"/>
      <c r="AO156" s="37"/>
      <c r="AP156" s="37"/>
      <c r="AQ156" s="37"/>
    </row>
    <row r="157" spans="1:43" s="281" customFormat="1" ht="15.75" customHeight="1">
      <c r="A157" s="251"/>
      <c r="B157" s="371" t="s">
        <v>360</v>
      </c>
      <c r="C157" s="320"/>
      <c r="D157" s="320"/>
      <c r="E157" s="320"/>
      <c r="F157" s="320"/>
      <c r="G157" s="320"/>
      <c r="H157" s="320"/>
      <c r="I157" s="320"/>
      <c r="J157" s="320"/>
      <c r="K157" s="320"/>
      <c r="L157" s="320"/>
      <c r="M157" s="320"/>
      <c r="N157" s="320"/>
      <c r="O157" s="320"/>
      <c r="P157" s="320"/>
      <c r="Q157" s="320"/>
      <c r="R157" s="320"/>
      <c r="S157" s="320"/>
      <c r="T157" s="320"/>
      <c r="U157" s="320"/>
      <c r="V157" s="367"/>
      <c r="W157" s="296"/>
      <c r="X157" s="37"/>
      <c r="Y157" s="37"/>
      <c r="Z157" s="37"/>
      <c r="AA157" s="37"/>
      <c r="AB157" s="37"/>
      <c r="AC157" s="37"/>
      <c r="AD157" s="37"/>
      <c r="AE157" s="37"/>
      <c r="AF157" s="37"/>
      <c r="AG157" s="37"/>
      <c r="AH157" s="37"/>
      <c r="AI157" s="37"/>
      <c r="AJ157" s="37"/>
      <c r="AK157" s="37"/>
      <c r="AL157" s="37"/>
      <c r="AM157" s="37"/>
      <c r="AN157" s="37"/>
      <c r="AO157" s="37"/>
      <c r="AP157" s="37"/>
      <c r="AQ157" s="37"/>
    </row>
    <row r="158" spans="1:43" s="281" customFormat="1" ht="15.75" customHeight="1">
      <c r="A158" s="251"/>
      <c r="B158" s="320"/>
      <c r="C158" s="320" t="s">
        <v>361</v>
      </c>
      <c r="D158" s="320"/>
      <c r="E158" s="320"/>
      <c r="F158" s="320"/>
      <c r="G158" s="320"/>
      <c r="H158" s="320"/>
      <c r="I158" s="320"/>
      <c r="J158" s="320"/>
      <c r="K158" s="320"/>
      <c r="L158" s="320"/>
      <c r="M158" s="320"/>
      <c r="N158" s="320"/>
      <c r="O158" s="320"/>
      <c r="P158" s="320"/>
      <c r="Q158" s="320"/>
      <c r="R158" s="320"/>
      <c r="S158" s="320"/>
      <c r="T158" s="320"/>
      <c r="U158" s="320"/>
      <c r="V158" s="367"/>
      <c r="X158" s="37"/>
      <c r="Y158" s="37"/>
      <c r="Z158" s="37"/>
      <c r="AA158" s="37"/>
      <c r="AB158" s="37"/>
      <c r="AC158" s="37"/>
      <c r="AD158" s="37"/>
      <c r="AE158" s="37"/>
      <c r="AF158" s="37"/>
      <c r="AG158" s="37"/>
      <c r="AH158" s="37"/>
      <c r="AI158" s="37"/>
      <c r="AJ158" s="37"/>
      <c r="AK158" s="37"/>
      <c r="AL158" s="37"/>
      <c r="AM158" s="37"/>
      <c r="AN158" s="37"/>
      <c r="AO158" s="37"/>
      <c r="AP158" s="37"/>
      <c r="AQ158" s="37"/>
    </row>
    <row r="159" spans="1:43" s="281" customFormat="1" ht="15.75" customHeight="1">
      <c r="A159" s="251"/>
      <c r="B159" s="320"/>
      <c r="C159" s="320" t="s">
        <v>362</v>
      </c>
      <c r="D159" s="320"/>
      <c r="E159" s="320"/>
      <c r="F159" s="320"/>
      <c r="G159" s="320"/>
      <c r="H159" s="320"/>
      <c r="I159" s="320"/>
      <c r="J159" s="320"/>
      <c r="K159" s="320"/>
      <c r="L159" s="320"/>
      <c r="M159" s="320"/>
      <c r="N159" s="320"/>
      <c r="O159" s="320"/>
      <c r="P159" s="320"/>
      <c r="Q159" s="320"/>
      <c r="R159" s="320"/>
      <c r="S159" s="320"/>
      <c r="T159" s="320"/>
      <c r="U159" s="320"/>
      <c r="V159" s="367"/>
      <c r="W159" s="37"/>
      <c r="X159" s="37"/>
      <c r="Y159" s="37"/>
      <c r="Z159" s="37"/>
      <c r="AA159" s="37"/>
      <c r="AB159" s="37"/>
      <c r="AC159" s="37"/>
      <c r="AD159" s="37"/>
      <c r="AE159" s="37"/>
      <c r="AF159" s="37"/>
      <c r="AG159" s="37"/>
      <c r="AH159" s="37"/>
      <c r="AI159" s="37"/>
      <c r="AJ159" s="37"/>
      <c r="AK159" s="37"/>
      <c r="AL159" s="37"/>
      <c r="AM159" s="37"/>
      <c r="AN159" s="37"/>
      <c r="AO159" s="37"/>
      <c r="AP159" s="37"/>
      <c r="AQ159" s="37"/>
    </row>
    <row r="160" spans="1:43" s="281" customFormat="1" ht="15.75" customHeight="1">
      <c r="A160" s="251"/>
      <c r="B160" s="320"/>
      <c r="C160" s="373" t="s">
        <v>363</v>
      </c>
      <c r="D160" s="383" t="s">
        <v>364</v>
      </c>
      <c r="E160" s="383"/>
      <c r="F160" s="383"/>
      <c r="G160" s="383"/>
      <c r="H160" s="383"/>
      <c r="I160" s="383"/>
      <c r="J160" s="383"/>
      <c r="K160" s="383"/>
      <c r="L160" s="383"/>
      <c r="M160" s="383"/>
      <c r="N160" s="383"/>
      <c r="O160" s="383"/>
      <c r="P160" s="383"/>
      <c r="Q160" s="383"/>
      <c r="R160" s="383"/>
      <c r="S160" s="383"/>
      <c r="T160" s="383"/>
      <c r="U160" s="383"/>
      <c r="V160" s="384"/>
      <c r="W160" s="37"/>
      <c r="X160" s="37"/>
      <c r="Y160" s="37"/>
      <c r="Z160" s="37"/>
      <c r="AA160" s="37"/>
      <c r="AB160" s="37"/>
      <c r="AC160" s="37"/>
      <c r="AD160" s="37"/>
      <c r="AE160" s="37"/>
      <c r="AF160" s="37"/>
      <c r="AG160" s="37"/>
      <c r="AH160" s="37"/>
      <c r="AI160" s="37"/>
      <c r="AJ160" s="37"/>
      <c r="AK160" s="37"/>
      <c r="AL160" s="37"/>
      <c r="AM160" s="37"/>
      <c r="AN160" s="37"/>
      <c r="AO160" s="37"/>
      <c r="AP160" s="37"/>
      <c r="AQ160" s="37"/>
    </row>
    <row r="161" spans="1:43" s="281" customFormat="1" ht="15.75" customHeight="1">
      <c r="A161" s="251"/>
      <c r="B161" s="320"/>
      <c r="C161" s="364"/>
      <c r="D161" s="383"/>
      <c r="E161" s="383"/>
      <c r="F161" s="383"/>
      <c r="G161" s="383"/>
      <c r="H161" s="383"/>
      <c r="I161" s="383"/>
      <c r="J161" s="383"/>
      <c r="K161" s="383"/>
      <c r="L161" s="383"/>
      <c r="M161" s="383"/>
      <c r="N161" s="383"/>
      <c r="O161" s="383"/>
      <c r="P161" s="383"/>
      <c r="Q161" s="383"/>
      <c r="R161" s="383"/>
      <c r="S161" s="383"/>
      <c r="T161" s="383"/>
      <c r="U161" s="383"/>
      <c r="V161" s="384"/>
      <c r="W161" s="37"/>
      <c r="X161" s="37"/>
      <c r="Y161" s="37"/>
      <c r="Z161" s="37"/>
      <c r="AA161" s="37"/>
      <c r="AB161" s="37"/>
      <c r="AC161" s="37"/>
      <c r="AD161" s="37"/>
      <c r="AE161" s="37"/>
      <c r="AF161" s="37"/>
      <c r="AG161" s="37"/>
      <c r="AH161" s="37"/>
      <c r="AI161" s="37"/>
      <c r="AJ161" s="37"/>
      <c r="AK161" s="37"/>
      <c r="AL161" s="37"/>
      <c r="AM161" s="37"/>
      <c r="AN161" s="37"/>
      <c r="AO161" s="37"/>
      <c r="AP161" s="37"/>
      <c r="AQ161" s="37"/>
    </row>
    <row r="162" spans="1:43" s="281" customFormat="1" ht="15.75" customHeight="1">
      <c r="A162" s="251"/>
      <c r="B162" s="320"/>
      <c r="C162" s="320" t="s">
        <v>365</v>
      </c>
      <c r="D162" s="320"/>
      <c r="E162" s="320"/>
      <c r="F162" s="320"/>
      <c r="G162" s="320"/>
      <c r="H162" s="320"/>
      <c r="I162" s="320"/>
      <c r="J162" s="320"/>
      <c r="K162" s="320"/>
      <c r="L162" s="320"/>
      <c r="M162" s="320"/>
      <c r="N162" s="320"/>
      <c r="O162" s="320"/>
      <c r="P162" s="320"/>
      <c r="Q162" s="320"/>
      <c r="R162" s="320"/>
      <c r="S162" s="320"/>
      <c r="T162" s="320"/>
      <c r="U162" s="320"/>
      <c r="V162" s="367"/>
      <c r="W162" s="37"/>
      <c r="X162" s="37"/>
      <c r="Y162" s="37"/>
      <c r="Z162" s="37"/>
      <c r="AA162" s="37"/>
      <c r="AB162" s="37"/>
      <c r="AC162" s="37"/>
      <c r="AD162" s="37"/>
      <c r="AE162" s="37"/>
      <c r="AF162" s="37"/>
      <c r="AG162" s="37"/>
      <c r="AH162" s="37"/>
      <c r="AI162" s="37"/>
      <c r="AJ162" s="37"/>
      <c r="AK162" s="37"/>
      <c r="AL162" s="37"/>
      <c r="AM162" s="37"/>
      <c r="AN162" s="37"/>
      <c r="AO162" s="37"/>
      <c r="AP162" s="37"/>
      <c r="AQ162" s="37"/>
    </row>
    <row r="163" spans="1:43" s="281" customFormat="1" ht="15.75" customHeight="1">
      <c r="A163" s="251"/>
      <c r="B163" s="320"/>
      <c r="C163" s="373" t="s">
        <v>363</v>
      </c>
      <c r="D163" s="320" t="s">
        <v>366</v>
      </c>
      <c r="E163" s="320"/>
      <c r="F163" s="320"/>
      <c r="G163" s="320"/>
      <c r="H163" s="320"/>
      <c r="I163" s="320"/>
      <c r="J163" s="320"/>
      <c r="K163" s="320"/>
      <c r="L163" s="320"/>
      <c r="M163" s="320"/>
      <c r="N163" s="320"/>
      <c r="O163" s="320"/>
      <c r="P163" s="320"/>
      <c r="Q163" s="320"/>
      <c r="R163" s="320"/>
      <c r="S163" s="320"/>
      <c r="T163" s="320"/>
      <c r="U163" s="320"/>
      <c r="V163" s="367"/>
      <c r="W163" s="37"/>
      <c r="X163" s="37"/>
      <c r="Y163" s="37"/>
      <c r="Z163" s="37"/>
      <c r="AA163" s="37"/>
      <c r="AB163" s="37"/>
      <c r="AC163" s="37"/>
      <c r="AD163" s="37"/>
      <c r="AE163" s="37"/>
      <c r="AF163" s="37"/>
      <c r="AG163" s="37"/>
      <c r="AH163" s="37"/>
      <c r="AI163" s="37"/>
      <c r="AJ163" s="37"/>
      <c r="AK163" s="37"/>
      <c r="AL163" s="37"/>
      <c r="AM163" s="37"/>
      <c r="AN163" s="37"/>
      <c r="AO163" s="37"/>
      <c r="AP163" s="37"/>
      <c r="AQ163" s="37"/>
    </row>
    <row r="164" spans="1:43" s="281" customFormat="1" ht="15.75" customHeight="1">
      <c r="A164" s="251"/>
      <c r="B164" s="320"/>
      <c r="C164" s="320" t="s">
        <v>367</v>
      </c>
      <c r="D164" s="320"/>
      <c r="E164" s="320"/>
      <c r="F164" s="320"/>
      <c r="G164" s="320"/>
      <c r="H164" s="320"/>
      <c r="I164" s="320"/>
      <c r="J164" s="320"/>
      <c r="K164" s="320"/>
      <c r="L164" s="320"/>
      <c r="M164" s="320"/>
      <c r="N164" s="320"/>
      <c r="O164" s="320"/>
      <c r="P164" s="320"/>
      <c r="Q164" s="320"/>
      <c r="R164" s="320"/>
      <c r="S164" s="320"/>
      <c r="T164" s="320"/>
      <c r="U164" s="320"/>
      <c r="V164" s="367"/>
      <c r="W164" s="37"/>
      <c r="X164" s="37"/>
      <c r="Y164" s="37"/>
      <c r="Z164" s="37"/>
      <c r="AA164" s="37"/>
      <c r="AB164" s="37"/>
      <c r="AC164" s="37"/>
      <c r="AD164" s="37"/>
      <c r="AE164" s="37"/>
      <c r="AF164" s="37"/>
      <c r="AG164" s="37"/>
      <c r="AH164" s="37"/>
      <c r="AI164" s="37"/>
      <c r="AJ164" s="37"/>
      <c r="AK164" s="37"/>
      <c r="AL164" s="37"/>
      <c r="AM164" s="37"/>
      <c r="AN164" s="37"/>
      <c r="AO164" s="37"/>
      <c r="AP164" s="37"/>
      <c r="AQ164" s="37"/>
    </row>
    <row r="165" spans="1:43" s="281" customFormat="1" ht="15.75" customHeight="1">
      <c r="A165" s="251"/>
      <c r="B165" s="320"/>
      <c r="C165" s="373" t="s">
        <v>363</v>
      </c>
      <c r="D165" s="383" t="s">
        <v>373</v>
      </c>
      <c r="E165" s="383"/>
      <c r="F165" s="383"/>
      <c r="G165" s="383"/>
      <c r="H165" s="383"/>
      <c r="I165" s="383"/>
      <c r="J165" s="383"/>
      <c r="K165" s="383"/>
      <c r="L165" s="383"/>
      <c r="M165" s="383"/>
      <c r="N165" s="383"/>
      <c r="O165" s="383"/>
      <c r="P165" s="383"/>
      <c r="Q165" s="383"/>
      <c r="R165" s="383"/>
      <c r="S165" s="383"/>
      <c r="T165" s="383"/>
      <c r="U165" s="383"/>
      <c r="V165" s="384"/>
      <c r="W165" s="37"/>
      <c r="X165" s="37"/>
      <c r="Y165" s="37"/>
      <c r="Z165" s="37"/>
      <c r="AA165" s="37"/>
      <c r="AB165" s="37"/>
      <c r="AC165" s="37"/>
      <c r="AD165" s="37"/>
      <c r="AE165" s="37"/>
      <c r="AF165" s="37"/>
      <c r="AG165" s="37"/>
      <c r="AH165" s="37"/>
      <c r="AI165" s="37"/>
      <c r="AJ165" s="37"/>
      <c r="AK165" s="37"/>
      <c r="AL165" s="37"/>
      <c r="AM165" s="37"/>
      <c r="AN165" s="37"/>
      <c r="AO165" s="37"/>
      <c r="AP165" s="37"/>
      <c r="AQ165" s="37"/>
    </row>
    <row r="166" spans="1:43" s="281" customFormat="1" ht="15.75" customHeight="1">
      <c r="A166" s="251"/>
      <c r="B166" s="320"/>
      <c r="C166" s="364"/>
      <c r="D166" s="383"/>
      <c r="E166" s="383"/>
      <c r="F166" s="383"/>
      <c r="G166" s="383"/>
      <c r="H166" s="383"/>
      <c r="I166" s="383"/>
      <c r="J166" s="383"/>
      <c r="K166" s="383"/>
      <c r="L166" s="383"/>
      <c r="M166" s="383"/>
      <c r="N166" s="383"/>
      <c r="O166" s="383"/>
      <c r="P166" s="383"/>
      <c r="Q166" s="383"/>
      <c r="R166" s="383"/>
      <c r="S166" s="383"/>
      <c r="T166" s="383"/>
      <c r="U166" s="383"/>
      <c r="V166" s="384"/>
      <c r="W166" s="37"/>
      <c r="X166" s="37"/>
      <c r="Y166" s="37"/>
      <c r="Z166" s="37"/>
      <c r="AA166" s="37"/>
      <c r="AB166" s="37"/>
      <c r="AC166" s="37"/>
      <c r="AD166" s="37"/>
      <c r="AE166" s="37"/>
      <c r="AF166" s="37"/>
      <c r="AG166" s="37"/>
      <c r="AH166" s="37"/>
      <c r="AI166" s="37"/>
      <c r="AJ166" s="37"/>
      <c r="AK166" s="37"/>
      <c r="AL166" s="37"/>
      <c r="AM166" s="37"/>
      <c r="AN166" s="37"/>
      <c r="AO166" s="37"/>
      <c r="AP166" s="37"/>
      <c r="AQ166" s="37"/>
    </row>
    <row r="167" spans="1:43" s="281" customFormat="1" ht="7.5" customHeight="1">
      <c r="A167" s="251"/>
      <c r="B167" s="320"/>
      <c r="C167" s="320"/>
      <c r="D167" s="320"/>
      <c r="E167" s="320"/>
      <c r="F167" s="320"/>
      <c r="G167" s="320"/>
      <c r="H167" s="320"/>
      <c r="I167" s="320"/>
      <c r="J167" s="320"/>
      <c r="K167" s="320"/>
      <c r="L167" s="320"/>
      <c r="M167" s="320"/>
      <c r="N167" s="320"/>
      <c r="O167" s="320"/>
      <c r="P167" s="320"/>
      <c r="Q167" s="320"/>
      <c r="R167" s="320"/>
      <c r="S167" s="320"/>
      <c r="T167" s="320"/>
      <c r="U167" s="320"/>
      <c r="V167" s="367"/>
      <c r="X167" s="37"/>
      <c r="Y167" s="37"/>
      <c r="Z167" s="37"/>
      <c r="AA167" s="37"/>
      <c r="AB167" s="37"/>
      <c r="AC167" s="37"/>
      <c r="AD167" s="37"/>
      <c r="AE167" s="37"/>
      <c r="AF167" s="37"/>
      <c r="AG167" s="37"/>
      <c r="AH167" s="37"/>
      <c r="AI167" s="37"/>
      <c r="AJ167" s="37"/>
      <c r="AK167" s="37"/>
      <c r="AL167" s="37"/>
      <c r="AM167" s="37"/>
      <c r="AN167" s="37"/>
      <c r="AO167" s="37"/>
      <c r="AP167" s="37"/>
      <c r="AQ167" s="37"/>
    </row>
    <row r="168" spans="1:43" s="281" customFormat="1" ht="15.75" customHeight="1">
      <c r="A168" s="251"/>
      <c r="B168" s="371" t="s">
        <v>368</v>
      </c>
      <c r="C168" s="320"/>
      <c r="D168" s="320"/>
      <c r="E168" s="320"/>
      <c r="F168" s="320"/>
      <c r="G168" s="320"/>
      <c r="H168" s="320"/>
      <c r="I168" s="320"/>
      <c r="J168" s="320"/>
      <c r="K168" s="320"/>
      <c r="L168" s="320"/>
      <c r="M168" s="320"/>
      <c r="N168" s="320"/>
      <c r="O168" s="320"/>
      <c r="P168" s="320"/>
      <c r="Q168" s="320"/>
      <c r="R168" s="320"/>
      <c r="S168" s="320"/>
      <c r="T168" s="320"/>
      <c r="U168" s="320"/>
      <c r="V168" s="367"/>
      <c r="W168" s="296"/>
      <c r="X168" s="37"/>
      <c r="Y168" s="37"/>
      <c r="Z168" s="37"/>
      <c r="AA168" s="37"/>
      <c r="AB168" s="37"/>
      <c r="AC168" s="37"/>
      <c r="AD168" s="37"/>
      <c r="AE168" s="37"/>
      <c r="AF168" s="37"/>
      <c r="AG168" s="37"/>
      <c r="AH168" s="37"/>
      <c r="AI168" s="37"/>
      <c r="AJ168" s="37"/>
      <c r="AK168" s="37"/>
      <c r="AL168" s="37"/>
      <c r="AM168" s="37"/>
      <c r="AN168" s="37"/>
      <c r="AO168" s="37"/>
      <c r="AP168" s="37"/>
      <c r="AQ168" s="37"/>
    </row>
    <row r="169" spans="1:43" s="281" customFormat="1" ht="15.75" customHeight="1">
      <c r="A169" s="251"/>
      <c r="B169" s="320"/>
      <c r="C169" s="383" t="s">
        <v>369</v>
      </c>
      <c r="D169" s="383"/>
      <c r="E169" s="383"/>
      <c r="F169" s="383"/>
      <c r="G169" s="383"/>
      <c r="H169" s="383"/>
      <c r="I169" s="383"/>
      <c r="J169" s="383"/>
      <c r="K169" s="383"/>
      <c r="L169" s="383"/>
      <c r="M169" s="383"/>
      <c r="N169" s="383"/>
      <c r="O169" s="383"/>
      <c r="P169" s="383"/>
      <c r="Q169" s="383"/>
      <c r="R169" s="383"/>
      <c r="S169" s="383"/>
      <c r="T169" s="383"/>
      <c r="U169" s="383"/>
      <c r="V169" s="384"/>
      <c r="W169" s="37"/>
      <c r="X169" s="37"/>
      <c r="Y169" s="37"/>
      <c r="Z169" s="37"/>
      <c r="AA169" s="37"/>
      <c r="AB169" s="37"/>
      <c r="AC169" s="37"/>
      <c r="AD169" s="37"/>
      <c r="AE169" s="37"/>
      <c r="AF169" s="37"/>
      <c r="AG169" s="37"/>
      <c r="AH169" s="37"/>
      <c r="AI169" s="37"/>
      <c r="AJ169" s="37"/>
      <c r="AK169" s="37"/>
      <c r="AL169" s="37"/>
      <c r="AM169" s="37"/>
      <c r="AN169" s="37"/>
      <c r="AO169" s="37"/>
      <c r="AP169" s="37"/>
      <c r="AQ169" s="37"/>
    </row>
    <row r="170" spans="1:43" s="281" customFormat="1" ht="15.75" customHeight="1">
      <c r="A170" s="251"/>
      <c r="B170" s="320"/>
      <c r="C170" s="383"/>
      <c r="D170" s="383"/>
      <c r="E170" s="383"/>
      <c r="F170" s="383"/>
      <c r="G170" s="383"/>
      <c r="H170" s="383"/>
      <c r="I170" s="383"/>
      <c r="J170" s="383"/>
      <c r="K170" s="383"/>
      <c r="L170" s="383"/>
      <c r="M170" s="383"/>
      <c r="N170" s="383"/>
      <c r="O170" s="383"/>
      <c r="P170" s="383"/>
      <c r="Q170" s="383"/>
      <c r="R170" s="383"/>
      <c r="S170" s="383"/>
      <c r="T170" s="383"/>
      <c r="U170" s="383"/>
      <c r="V170" s="384"/>
      <c r="W170" s="37"/>
      <c r="X170" s="37"/>
      <c r="Y170" s="37"/>
      <c r="Z170" s="37"/>
      <c r="AA170" s="37"/>
      <c r="AB170" s="37"/>
      <c r="AC170" s="37"/>
      <c r="AD170" s="37"/>
      <c r="AE170" s="37"/>
      <c r="AF170" s="37"/>
      <c r="AG170" s="37"/>
      <c r="AH170" s="37"/>
      <c r="AI170" s="37"/>
      <c r="AJ170" s="37"/>
      <c r="AK170" s="37"/>
      <c r="AL170" s="37"/>
      <c r="AM170" s="37"/>
      <c r="AN170" s="37"/>
      <c r="AO170" s="37"/>
      <c r="AP170" s="37"/>
      <c r="AQ170" s="37"/>
    </row>
    <row r="171" spans="1:43" s="281" customFormat="1" ht="15.75" customHeight="1">
      <c r="A171" s="251"/>
      <c r="B171" s="320"/>
      <c r="C171" s="383"/>
      <c r="D171" s="383"/>
      <c r="E171" s="383"/>
      <c r="F171" s="383"/>
      <c r="G171" s="383"/>
      <c r="H171" s="383"/>
      <c r="I171" s="383"/>
      <c r="J171" s="383"/>
      <c r="K171" s="383"/>
      <c r="L171" s="383"/>
      <c r="M171" s="383"/>
      <c r="N171" s="383"/>
      <c r="O171" s="383"/>
      <c r="P171" s="383"/>
      <c r="Q171" s="383"/>
      <c r="R171" s="383"/>
      <c r="S171" s="383"/>
      <c r="T171" s="383"/>
      <c r="U171" s="383"/>
      <c r="V171" s="384"/>
      <c r="W171" s="37"/>
      <c r="X171" s="37"/>
      <c r="Y171" s="37"/>
      <c r="Z171" s="37"/>
      <c r="AA171" s="37"/>
      <c r="AB171" s="37"/>
      <c r="AC171" s="37"/>
      <c r="AD171" s="37"/>
      <c r="AE171" s="37"/>
      <c r="AF171" s="37"/>
      <c r="AG171" s="37"/>
      <c r="AH171" s="37"/>
      <c r="AI171" s="37"/>
      <c r="AJ171" s="37"/>
      <c r="AK171" s="37"/>
      <c r="AL171" s="37"/>
      <c r="AM171" s="37"/>
      <c r="AN171" s="37"/>
      <c r="AO171" s="37"/>
      <c r="AP171" s="37"/>
      <c r="AQ171" s="37"/>
    </row>
    <row r="172" spans="1:43" s="296" customFormat="1" ht="14.25" customHeight="1">
      <c r="A172" s="252"/>
      <c r="B172" s="374"/>
      <c r="C172" s="375"/>
      <c r="D172" s="375"/>
      <c r="E172" s="375"/>
      <c r="F172" s="375"/>
      <c r="G172" s="375"/>
      <c r="H172" s="375"/>
      <c r="I172" s="375"/>
      <c r="J172" s="375"/>
      <c r="K172" s="375"/>
      <c r="L172" s="375"/>
      <c r="M172" s="375"/>
      <c r="N172" s="375"/>
      <c r="O172" s="375"/>
      <c r="P172" s="375"/>
      <c r="Q172" s="375"/>
      <c r="R172" s="375"/>
      <c r="S172" s="375"/>
      <c r="T172" s="375"/>
      <c r="U172" s="375"/>
      <c r="V172" s="376"/>
      <c r="W172" s="37"/>
      <c r="X172" s="37"/>
      <c r="Y172" s="37"/>
      <c r="Z172" s="37"/>
      <c r="AA172" s="37"/>
      <c r="AB172" s="37"/>
      <c r="AC172" s="37"/>
      <c r="AD172" s="37"/>
      <c r="AE172" s="37"/>
      <c r="AF172" s="37"/>
      <c r="AG172" s="37"/>
      <c r="AH172" s="37"/>
      <c r="AI172" s="37"/>
      <c r="AJ172" s="37"/>
      <c r="AK172" s="37"/>
      <c r="AL172" s="37"/>
      <c r="AM172" s="37"/>
      <c r="AN172" s="37"/>
      <c r="AO172" s="37"/>
      <c r="AP172" s="37"/>
      <c r="AQ172" s="37"/>
    </row>
    <row r="173" spans="1:43" s="281" customFormat="1" ht="13.5">
      <c r="A173" s="251"/>
      <c r="W173" s="37"/>
      <c r="X173" s="37"/>
      <c r="Y173" s="37"/>
      <c r="Z173" s="37"/>
      <c r="AA173" s="37"/>
      <c r="AB173" s="37"/>
      <c r="AC173" s="37"/>
      <c r="AD173" s="37"/>
      <c r="AE173" s="37"/>
      <c r="AF173" s="37"/>
      <c r="AG173" s="37"/>
      <c r="AH173" s="37"/>
      <c r="AI173" s="37"/>
      <c r="AJ173" s="37"/>
      <c r="AK173" s="37"/>
      <c r="AL173" s="37"/>
      <c r="AM173" s="37"/>
      <c r="AN173" s="37"/>
      <c r="AO173" s="37"/>
      <c r="AP173" s="37"/>
      <c r="AQ173" s="37"/>
    </row>
    <row r="174" ht="13.5">
      <c r="A174" s="251"/>
    </row>
    <row r="175" ht="13.5">
      <c r="A175" s="251"/>
    </row>
    <row r="176" ht="13.5">
      <c r="A176" s="251"/>
    </row>
    <row r="177" ht="13.5">
      <c r="A177" s="251"/>
    </row>
    <row r="178" ht="13.5">
      <c r="A178" s="251"/>
    </row>
    <row r="179" ht="13.5">
      <c r="A179" s="251"/>
    </row>
    <row r="180" ht="13.5">
      <c r="A180" s="251"/>
    </row>
    <row r="181" ht="13.5">
      <c r="A181" s="251"/>
    </row>
    <row r="182" ht="13.5">
      <c r="A182" s="251"/>
    </row>
    <row r="183" ht="13.5">
      <c r="A183" s="251"/>
    </row>
    <row r="184" ht="13.5">
      <c r="A184" s="251"/>
    </row>
    <row r="185" ht="13.5">
      <c r="A185" s="251"/>
    </row>
    <row r="186" ht="13.5">
      <c r="A186" s="251"/>
    </row>
    <row r="187" ht="13.5">
      <c r="A187" s="251"/>
    </row>
    <row r="188" ht="13.5">
      <c r="A188" s="251"/>
    </row>
    <row r="189" ht="13.5">
      <c r="A189" s="251"/>
    </row>
    <row r="190" ht="13.5">
      <c r="A190" s="251"/>
    </row>
    <row r="191" ht="13.5">
      <c r="A191" s="252"/>
    </row>
  </sheetData>
  <sheetProtection/>
  <mergeCells count="52">
    <mergeCell ref="A2:V2"/>
    <mergeCell ref="A3:V3"/>
    <mergeCell ref="B19:D19"/>
    <mergeCell ref="F19:H19"/>
    <mergeCell ref="J19:L19"/>
    <mergeCell ref="F25:U25"/>
    <mergeCell ref="B26:D26"/>
    <mergeCell ref="F26:U26"/>
    <mergeCell ref="B27:D27"/>
    <mergeCell ref="F27:U27"/>
    <mergeCell ref="B28:D28"/>
    <mergeCell ref="F28:U28"/>
    <mergeCell ref="F35:U35"/>
    <mergeCell ref="B36:D36"/>
    <mergeCell ref="F36:U36"/>
    <mergeCell ref="B37:D37"/>
    <mergeCell ref="F37:U37"/>
    <mergeCell ref="B38:D38"/>
    <mergeCell ref="F38:U38"/>
    <mergeCell ref="C40:E40"/>
    <mergeCell ref="G40:I40"/>
    <mergeCell ref="A42:V42"/>
    <mergeCell ref="F48:U48"/>
    <mergeCell ref="B49:D49"/>
    <mergeCell ref="F49:U49"/>
    <mergeCell ref="B50:D50"/>
    <mergeCell ref="F50:U51"/>
    <mergeCell ref="B51:D51"/>
    <mergeCell ref="A54:B54"/>
    <mergeCell ref="C54:E54"/>
    <mergeCell ref="G54:I54"/>
    <mergeCell ref="K54:M54"/>
    <mergeCell ref="A56:B56"/>
    <mergeCell ref="E61:G61"/>
    <mergeCell ref="N61:P61"/>
    <mergeCell ref="R61:T61"/>
    <mergeCell ref="B65:V65"/>
    <mergeCell ref="B84:V85"/>
    <mergeCell ref="B86:S86"/>
    <mergeCell ref="C89:V90"/>
    <mergeCell ref="B124:D124"/>
    <mergeCell ref="F124:S124"/>
    <mergeCell ref="Z127:AK129"/>
    <mergeCell ref="A128:V128"/>
    <mergeCell ref="D165:V166"/>
    <mergeCell ref="C169:V171"/>
    <mergeCell ref="B131:V133"/>
    <mergeCell ref="B134:V137"/>
    <mergeCell ref="B141:V142"/>
    <mergeCell ref="C146:V147"/>
    <mergeCell ref="C153:V155"/>
    <mergeCell ref="D160:V161"/>
  </mergeCells>
  <hyperlinks>
    <hyperlink ref="F124" r:id="rId1" display="kiroku@kyotocm.jp"/>
  </hyperlinks>
  <printOptions horizontalCentered="1"/>
  <pageMargins left="0.2362204724409449" right="0.2362204724409449" top="0.5905511811023623" bottom="0.3937007874015748" header="0.31496062992125984" footer="0.31496062992125984"/>
  <pageSetup horizontalDpi="600" verticalDpi="600" orientation="portrait" paperSize="9" scale="95" r:id="rId3"/>
  <headerFooter>
    <oddHeader>&amp;R&amp;P/&amp;N</oddHeader>
  </headerFooter>
  <rowBreaks count="2" manualBreakCount="2">
    <brk id="57" max="255" man="1"/>
    <brk id="117" max="21" man="1"/>
  </rowBreaks>
  <drawing r:id="rId2"/>
</worksheet>
</file>

<file path=xl/worksheets/sheet10.xml><?xml version="1.0" encoding="utf-8"?>
<worksheet xmlns="http://schemas.openxmlformats.org/spreadsheetml/2006/main" xmlns:r="http://schemas.openxmlformats.org/officeDocument/2006/relationships">
  <sheetPr codeName="Sheet11">
    <tabColor theme="5" tint="0.5999900102615356"/>
  </sheetPr>
  <dimension ref="A1:BB14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257</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4" s="74" customFormat="1" ht="63.75" customHeight="1">
      <c r="A17" s="76"/>
      <c r="B17" s="101" t="s">
        <v>31</v>
      </c>
      <c r="C17" s="560" t="s">
        <v>252</v>
      </c>
      <c r="D17" s="561"/>
      <c r="E17" s="561"/>
      <c r="F17" s="561"/>
      <c r="G17" s="561"/>
      <c r="H17" s="561"/>
      <c r="I17" s="561"/>
      <c r="J17" s="561"/>
      <c r="K17" s="561"/>
      <c r="L17" s="561"/>
      <c r="M17" s="561"/>
      <c r="N17" s="561"/>
      <c r="O17" s="653"/>
      <c r="P17" s="604"/>
      <c r="Q17" s="605"/>
      <c r="R17" s="606"/>
      <c r="S17" s="562"/>
      <c r="T17" s="545"/>
      <c r="U17" s="563"/>
      <c r="V17" s="566"/>
      <c r="W17" s="566"/>
      <c r="X17" s="566"/>
      <c r="Y17" s="520"/>
      <c r="Z17" s="520"/>
      <c r="AA17" s="520"/>
      <c r="AB17" s="520"/>
      <c r="AC17" s="521"/>
      <c r="AD17" s="76"/>
      <c r="AF17" s="102" t="s">
        <v>153</v>
      </c>
      <c r="AG17" s="103">
        <v>0.3333333333333333</v>
      </c>
      <c r="AH17" s="104"/>
      <c r="AI17" s="105"/>
      <c r="AJ17" s="106"/>
      <c r="AK17" s="107"/>
      <c r="AL17" s="108"/>
      <c r="AM17" s="107"/>
      <c r="AN17" s="108"/>
      <c r="AP17" s="239"/>
      <c r="AQ17" s="239"/>
      <c r="AR17" s="239"/>
      <c r="AS17" s="239"/>
      <c r="AT17" s="239"/>
      <c r="AU17" s="239"/>
      <c r="AV17" s="239"/>
      <c r="AW17" s="239"/>
      <c r="AX17" s="239"/>
      <c r="AY17" s="239"/>
      <c r="AZ17" s="239"/>
      <c r="BA17" s="239"/>
      <c r="BB17" s="239"/>
    </row>
    <row r="18" spans="1:54" s="74" customFormat="1" ht="41.25" customHeight="1">
      <c r="A18" s="76"/>
      <c r="B18" s="101" t="s">
        <v>32</v>
      </c>
      <c r="C18" s="560" t="s">
        <v>244</v>
      </c>
      <c r="D18" s="561"/>
      <c r="E18" s="561"/>
      <c r="F18" s="561"/>
      <c r="G18" s="561"/>
      <c r="H18" s="561"/>
      <c r="I18" s="561"/>
      <c r="J18" s="561"/>
      <c r="K18" s="561"/>
      <c r="L18" s="561"/>
      <c r="M18" s="561"/>
      <c r="N18" s="561"/>
      <c r="O18" s="653"/>
      <c r="P18" s="614"/>
      <c r="Q18" s="615"/>
      <c r="R18" s="616"/>
      <c r="S18" s="538"/>
      <c r="T18" s="539"/>
      <c r="U18" s="540"/>
      <c r="V18" s="541"/>
      <c r="W18" s="541"/>
      <c r="X18" s="541"/>
      <c r="Y18" s="564"/>
      <c r="Z18" s="564"/>
      <c r="AA18" s="564"/>
      <c r="AB18" s="564"/>
      <c r="AC18" s="565"/>
      <c r="AD18" s="76"/>
      <c r="AF18" s="109" t="s">
        <v>154</v>
      </c>
      <c r="AG18" s="103">
        <v>0.3368055555555556</v>
      </c>
      <c r="AH18" s="104">
        <v>4</v>
      </c>
      <c r="AI18" s="105" t="s">
        <v>155</v>
      </c>
      <c r="AJ18" s="106" t="s">
        <v>41</v>
      </c>
      <c r="AK18" s="105" t="s">
        <v>48</v>
      </c>
      <c r="AL18" s="110" t="s">
        <v>49</v>
      </c>
      <c r="AM18" s="105" t="s">
        <v>50</v>
      </c>
      <c r="AN18" s="110" t="s">
        <v>51</v>
      </c>
      <c r="AP18" s="239"/>
      <c r="AQ18" s="239"/>
      <c r="AR18" s="239"/>
      <c r="AS18" s="239"/>
      <c r="AT18" s="239"/>
      <c r="AU18" s="239"/>
      <c r="AV18" s="239"/>
      <c r="AW18" s="239"/>
      <c r="AX18" s="239"/>
      <c r="AY18" s="239"/>
      <c r="AZ18" s="239"/>
      <c r="BA18" s="239"/>
      <c r="BB18" s="239"/>
    </row>
    <row r="19" spans="1:54" s="74" customFormat="1" ht="41.25" customHeight="1">
      <c r="A19" s="76"/>
      <c r="B19" s="101" t="s">
        <v>33</v>
      </c>
      <c r="C19" s="560" t="s">
        <v>245</v>
      </c>
      <c r="D19" s="561"/>
      <c r="E19" s="561"/>
      <c r="F19" s="561"/>
      <c r="G19" s="561"/>
      <c r="H19" s="561"/>
      <c r="I19" s="561"/>
      <c r="J19" s="561"/>
      <c r="K19" s="561"/>
      <c r="L19" s="561"/>
      <c r="M19" s="561"/>
      <c r="N19" s="561"/>
      <c r="O19" s="561"/>
      <c r="P19" s="614"/>
      <c r="Q19" s="615"/>
      <c r="R19" s="616"/>
      <c r="S19" s="538"/>
      <c r="T19" s="539"/>
      <c r="U19" s="540"/>
      <c r="V19" s="541"/>
      <c r="W19" s="541"/>
      <c r="X19" s="541"/>
      <c r="Y19" s="564"/>
      <c r="Z19" s="564"/>
      <c r="AA19" s="564"/>
      <c r="AB19" s="564"/>
      <c r="AC19" s="565"/>
      <c r="AD19" s="76"/>
      <c r="AF19" s="82"/>
      <c r="AG19" s="103">
        <v>0.340277777777778</v>
      </c>
      <c r="AH19" s="111">
        <v>3</v>
      </c>
      <c r="AI19" s="112" t="s">
        <v>156</v>
      </c>
      <c r="AJ19" s="113" t="s">
        <v>157</v>
      </c>
      <c r="AK19" s="112" t="s">
        <v>52</v>
      </c>
      <c r="AL19" s="114" t="s">
        <v>53</v>
      </c>
      <c r="AM19" s="112" t="s">
        <v>54</v>
      </c>
      <c r="AN19" s="114" t="s">
        <v>55</v>
      </c>
      <c r="AP19" s="239"/>
      <c r="AQ19" s="239"/>
      <c r="AR19" s="239"/>
      <c r="AS19" s="239"/>
      <c r="AT19" s="239"/>
      <c r="AU19" s="239"/>
      <c r="AV19" s="239"/>
      <c r="AW19" s="239"/>
      <c r="AX19" s="239"/>
      <c r="AY19" s="239"/>
      <c r="AZ19" s="239"/>
      <c r="BA19" s="239"/>
      <c r="BB19" s="239"/>
    </row>
    <row r="20" spans="1:54" s="74" customFormat="1" ht="41.25" customHeight="1">
      <c r="A20" s="76"/>
      <c r="B20" s="101" t="s">
        <v>212</v>
      </c>
      <c r="C20" s="560" t="s">
        <v>246</v>
      </c>
      <c r="D20" s="561"/>
      <c r="E20" s="561"/>
      <c r="F20" s="561"/>
      <c r="G20" s="561"/>
      <c r="H20" s="561"/>
      <c r="I20" s="561"/>
      <c r="J20" s="561"/>
      <c r="K20" s="561"/>
      <c r="L20" s="561"/>
      <c r="M20" s="561"/>
      <c r="N20" s="561"/>
      <c r="O20" s="561"/>
      <c r="P20" s="614"/>
      <c r="Q20" s="615"/>
      <c r="R20" s="616"/>
      <c r="S20" s="666"/>
      <c r="T20" s="667"/>
      <c r="U20" s="667"/>
      <c r="V20" s="657"/>
      <c r="W20" s="657"/>
      <c r="X20" s="657"/>
      <c r="Y20" s="651"/>
      <c r="Z20" s="651"/>
      <c r="AA20" s="651"/>
      <c r="AB20" s="651"/>
      <c r="AC20" s="652"/>
      <c r="AD20" s="76"/>
      <c r="AF20" s="82"/>
      <c r="AG20" s="103">
        <v>0.34375</v>
      </c>
      <c r="AH20" s="111">
        <v>2</v>
      </c>
      <c r="AI20" s="112" t="s">
        <v>158</v>
      </c>
      <c r="AJ20" s="113" t="s">
        <v>157</v>
      </c>
      <c r="AK20" s="112" t="s">
        <v>56</v>
      </c>
      <c r="AL20" s="114" t="s">
        <v>57</v>
      </c>
      <c r="AM20" s="112" t="s">
        <v>58</v>
      </c>
      <c r="AN20" s="114" t="s">
        <v>59</v>
      </c>
      <c r="AP20" s="239"/>
      <c r="AQ20" s="239"/>
      <c r="AR20" s="239"/>
      <c r="AS20" s="239"/>
      <c r="AT20" s="239"/>
      <c r="AU20" s="239"/>
      <c r="AV20" s="239"/>
      <c r="AW20" s="239"/>
      <c r="AX20" s="239"/>
      <c r="AY20" s="239"/>
      <c r="AZ20" s="239"/>
      <c r="BA20" s="239"/>
      <c r="BB20" s="239"/>
    </row>
    <row r="21" spans="1:40" s="74" customFormat="1" ht="41.25" customHeight="1">
      <c r="A21" s="76"/>
      <c r="B21" s="101" t="s">
        <v>213</v>
      </c>
      <c r="C21" s="560" t="s">
        <v>247</v>
      </c>
      <c r="D21" s="561"/>
      <c r="E21" s="561"/>
      <c r="F21" s="561"/>
      <c r="G21" s="561"/>
      <c r="H21" s="561"/>
      <c r="I21" s="561"/>
      <c r="J21" s="561"/>
      <c r="K21" s="561"/>
      <c r="L21" s="561"/>
      <c r="M21" s="561"/>
      <c r="N21" s="561"/>
      <c r="O21" s="561"/>
      <c r="P21" s="661"/>
      <c r="Q21" s="662"/>
      <c r="R21" s="663"/>
      <c r="S21" s="664"/>
      <c r="T21" s="665"/>
      <c r="U21" s="665"/>
      <c r="V21" s="658"/>
      <c r="W21" s="658"/>
      <c r="X21" s="658"/>
      <c r="Y21" s="659"/>
      <c r="Z21" s="659"/>
      <c r="AA21" s="659"/>
      <c r="AB21" s="659"/>
      <c r="AC21" s="660"/>
      <c r="AD21" s="76"/>
      <c r="AF21" s="82"/>
      <c r="AG21" s="103">
        <v>0.347222222222222</v>
      </c>
      <c r="AH21" s="115">
        <v>1</v>
      </c>
      <c r="AI21" s="116" t="s">
        <v>159</v>
      </c>
      <c r="AJ21" s="97" t="s">
        <v>157</v>
      </c>
      <c r="AK21" s="116" t="s">
        <v>60</v>
      </c>
      <c r="AL21" s="117" t="s">
        <v>61</v>
      </c>
      <c r="AM21" s="116" t="s">
        <v>62</v>
      </c>
      <c r="AN21" s="117" t="s">
        <v>63</v>
      </c>
    </row>
    <row r="22" spans="1:40" s="74" customFormat="1" ht="41.25" customHeight="1" thickBot="1">
      <c r="A22" s="76"/>
      <c r="B22" s="101" t="s">
        <v>242</v>
      </c>
      <c r="C22" s="560" t="s">
        <v>248</v>
      </c>
      <c r="D22" s="561"/>
      <c r="E22" s="561"/>
      <c r="F22" s="561"/>
      <c r="G22" s="561"/>
      <c r="H22" s="561"/>
      <c r="I22" s="561"/>
      <c r="J22" s="561"/>
      <c r="K22" s="561"/>
      <c r="L22" s="561"/>
      <c r="M22" s="561"/>
      <c r="N22" s="561"/>
      <c r="O22" s="561"/>
      <c r="P22" s="626"/>
      <c r="Q22" s="622"/>
      <c r="R22" s="627"/>
      <c r="S22" s="636"/>
      <c r="T22" s="634"/>
      <c r="U22" s="634"/>
      <c r="V22" s="620"/>
      <c r="W22" s="620"/>
      <c r="X22" s="620"/>
      <c r="Y22" s="624"/>
      <c r="Z22" s="624"/>
      <c r="AA22" s="624"/>
      <c r="AB22" s="624"/>
      <c r="AC22" s="625"/>
      <c r="AD22" s="76"/>
      <c r="AF22" s="82"/>
      <c r="AG22" s="103">
        <v>0.350694444444445</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0.375</v>
      </c>
      <c r="AH24" s="82"/>
      <c r="AI24" s="82"/>
      <c r="AJ24" s="82"/>
      <c r="AK24" s="82"/>
      <c r="AL24" s="82"/>
      <c r="AM24" s="82"/>
      <c r="AN24" s="82"/>
    </row>
    <row r="25" spans="1:40" s="74" customFormat="1" ht="41.25" customHeight="1">
      <c r="A25" s="76"/>
      <c r="B25" s="240"/>
      <c r="C25" s="592"/>
      <c r="D25" s="593"/>
      <c r="E25" s="593"/>
      <c r="F25" s="593"/>
      <c r="G25" s="593"/>
      <c r="H25" s="593"/>
      <c r="I25" s="593"/>
      <c r="J25" s="593"/>
      <c r="K25" s="593"/>
      <c r="L25" s="593"/>
      <c r="M25" s="593"/>
      <c r="N25" s="593"/>
      <c r="O25" s="593"/>
      <c r="P25" s="594"/>
      <c r="Q25" s="594"/>
      <c r="R25" s="594"/>
      <c r="S25" s="582"/>
      <c r="T25" s="583"/>
      <c r="U25" s="583"/>
      <c r="V25" s="584"/>
      <c r="W25" s="585"/>
      <c r="X25" s="585"/>
      <c r="Y25" s="596"/>
      <c r="Z25" s="596"/>
      <c r="AA25" s="596"/>
      <c r="AB25" s="596"/>
      <c r="AC25" s="596"/>
      <c r="AD25" s="76"/>
      <c r="AF25" s="82"/>
      <c r="AG25" s="103">
        <v>0.378472222222223</v>
      </c>
      <c r="AH25" s="82"/>
      <c r="AI25" s="82"/>
      <c r="AJ25" s="82"/>
      <c r="AK25" s="82"/>
      <c r="AL25" s="82"/>
      <c r="AM25" s="82"/>
      <c r="AN25" s="82"/>
    </row>
    <row r="26" spans="1:40" s="239" customFormat="1" ht="41.25" customHeight="1">
      <c r="A26" s="76"/>
      <c r="B26" s="245"/>
      <c r="C26" s="574"/>
      <c r="D26" s="575"/>
      <c r="E26" s="575"/>
      <c r="F26" s="575"/>
      <c r="G26" s="575"/>
      <c r="H26" s="575"/>
      <c r="I26" s="575"/>
      <c r="J26" s="575"/>
      <c r="K26" s="575"/>
      <c r="L26" s="575"/>
      <c r="M26" s="575"/>
      <c r="N26" s="575"/>
      <c r="O26" s="576"/>
      <c r="P26" s="579"/>
      <c r="Q26" s="577"/>
      <c r="R26" s="577"/>
      <c r="S26" s="577"/>
      <c r="T26" s="577"/>
      <c r="U26" s="578"/>
      <c r="V26" s="577"/>
      <c r="W26" s="577"/>
      <c r="X26" s="577"/>
      <c r="Y26" s="590"/>
      <c r="Z26" s="590"/>
      <c r="AA26" s="590"/>
      <c r="AB26" s="590"/>
      <c r="AC26" s="590"/>
      <c r="AD26" s="76"/>
      <c r="AE26" s="121"/>
      <c r="AF26" s="82"/>
      <c r="AG26" s="103">
        <v>0.381944444444445</v>
      </c>
      <c r="AH26" s="82"/>
      <c r="AI26" s="82"/>
      <c r="AJ26" s="82"/>
      <c r="AK26" s="82"/>
      <c r="AL26" s="82"/>
      <c r="AM26" s="82"/>
      <c r="AN26" s="82"/>
    </row>
    <row r="27" spans="1:40" s="239" customFormat="1" ht="8.25" customHeight="1">
      <c r="A27" s="76"/>
      <c r="B27" s="120"/>
      <c r="C27" s="76"/>
      <c r="D27" s="76"/>
      <c r="E27" s="76"/>
      <c r="F27" s="76"/>
      <c r="G27" s="76"/>
      <c r="H27" s="76"/>
      <c r="I27" s="76"/>
      <c r="J27" s="76"/>
      <c r="K27" s="76"/>
      <c r="L27" s="76"/>
      <c r="M27" s="74"/>
      <c r="N27" s="74"/>
      <c r="O27" s="74"/>
      <c r="P27" s="76"/>
      <c r="Q27" s="76"/>
      <c r="R27" s="76"/>
      <c r="S27" s="76"/>
      <c r="T27" s="76"/>
      <c r="U27" s="76"/>
      <c r="V27" s="76"/>
      <c r="W27" s="76"/>
      <c r="X27" s="76"/>
      <c r="Y27" s="76"/>
      <c r="Z27" s="76"/>
      <c r="AA27" s="76"/>
      <c r="AB27" s="76"/>
      <c r="AC27" s="76"/>
      <c r="AD27" s="76"/>
      <c r="AE27" s="121"/>
      <c r="AF27" s="82"/>
      <c r="AG27" s="103">
        <v>0.385416666666667</v>
      </c>
      <c r="AH27" s="82"/>
      <c r="AI27" s="82"/>
      <c r="AJ27" s="82"/>
      <c r="AK27" s="82"/>
      <c r="AL27" s="82"/>
      <c r="AM27" s="82"/>
      <c r="AN27" s="82"/>
    </row>
    <row r="28" spans="1:40" s="239" customFormat="1" ht="15.75" customHeight="1">
      <c r="A28" s="76"/>
      <c r="B28" s="508" t="s">
        <v>376</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10"/>
      <c r="AD28" s="76"/>
      <c r="AE28" s="121"/>
      <c r="AF28" s="82"/>
      <c r="AG28" s="103">
        <v>0.38888888888889</v>
      </c>
      <c r="AH28" s="82"/>
      <c r="AI28" s="82"/>
      <c r="AJ28" s="82"/>
      <c r="AK28" s="82"/>
      <c r="AL28" s="82"/>
      <c r="AM28" s="82"/>
      <c r="AN28" s="82"/>
    </row>
    <row r="29" spans="1:40" s="239" customFormat="1" ht="15.75" customHeight="1">
      <c r="A29" s="76"/>
      <c r="B29" s="380" t="s">
        <v>377</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76"/>
      <c r="AE29" s="121"/>
      <c r="AF29" s="82"/>
      <c r="AG29" s="103">
        <v>0.392361111111112</v>
      </c>
      <c r="AH29" s="82"/>
      <c r="AI29" s="82"/>
      <c r="AJ29" s="82"/>
      <c r="AK29" s="82"/>
      <c r="AL29" s="82"/>
      <c r="AM29" s="82"/>
      <c r="AN29" s="82"/>
    </row>
    <row r="30" spans="1:44" s="28" customFormat="1" ht="15.75" customHeight="1">
      <c r="A30" s="5"/>
      <c r="B30" s="496" t="s">
        <v>378</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8"/>
      <c r="AD30" s="5"/>
      <c r="AE30" s="8"/>
      <c r="AG30" s="24">
        <v>0.399305555555556</v>
      </c>
      <c r="AO30" s="6"/>
      <c r="AP30" s="6"/>
      <c r="AQ30" s="6"/>
      <c r="AR30" s="6"/>
    </row>
    <row r="31" spans="1:44" s="28" customFormat="1" ht="15.75" customHeight="1">
      <c r="A31" s="5"/>
      <c r="B31" s="499" t="s">
        <v>379</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1"/>
      <c r="AD31" s="5"/>
      <c r="AE31" s="8"/>
      <c r="AG31" s="24">
        <v>0.402777777777779</v>
      </c>
      <c r="AO31" s="6"/>
      <c r="AP31" s="6"/>
      <c r="AQ31" s="6"/>
      <c r="AR31" s="6"/>
    </row>
    <row r="32" spans="1:44" s="28" customFormat="1" ht="15.75" customHeight="1">
      <c r="A32" s="5"/>
      <c r="AD32" s="5"/>
      <c r="AE32" s="8"/>
      <c r="AG32" s="24">
        <v>0.406250000000001</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0.409722222222223</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0.413194444444445</v>
      </c>
      <c r="AO34" s="6"/>
      <c r="AP34" s="6"/>
      <c r="AQ34" s="6"/>
      <c r="AR34" s="6"/>
    </row>
    <row r="35" spans="1:44" s="28" customFormat="1" ht="15.75" customHeight="1">
      <c r="A35" s="5"/>
      <c r="B35" s="7"/>
      <c r="C35" s="76"/>
      <c r="D35" s="76"/>
      <c r="E35" s="76"/>
      <c r="F35" s="76"/>
      <c r="G35" s="76"/>
      <c r="H35" s="76"/>
      <c r="I35" s="76"/>
      <c r="J35" s="76"/>
      <c r="K35" s="76"/>
      <c r="L35" s="76"/>
      <c r="M35" s="82"/>
      <c r="N35" s="82"/>
      <c r="O35" s="82"/>
      <c r="P35" s="5"/>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76"/>
      <c r="D36" s="76"/>
      <c r="E36" s="76"/>
      <c r="F36" s="76"/>
      <c r="G36" s="76"/>
      <c r="H36" s="76"/>
      <c r="I36" s="76"/>
      <c r="J36" s="76"/>
      <c r="K36" s="76"/>
      <c r="L36" s="76"/>
      <c r="M36" s="82"/>
      <c r="N36" s="82"/>
      <c r="O36" s="82"/>
      <c r="P36" s="5"/>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76"/>
      <c r="D37" s="76"/>
      <c r="E37" s="76"/>
      <c r="F37" s="76"/>
      <c r="G37" s="76"/>
      <c r="H37" s="76"/>
      <c r="I37" s="76"/>
      <c r="J37" s="76"/>
      <c r="K37" s="76"/>
      <c r="L37" s="76"/>
      <c r="M37" s="82"/>
      <c r="N37" s="82"/>
      <c r="O37" s="82"/>
      <c r="P37" s="5"/>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76"/>
      <c r="D38" s="76"/>
      <c r="E38" s="76"/>
      <c r="F38" s="76"/>
      <c r="G38" s="76"/>
      <c r="H38" s="76"/>
      <c r="I38" s="76"/>
      <c r="J38" s="76"/>
      <c r="K38" s="76"/>
      <c r="L38" s="76"/>
      <c r="M38" s="82"/>
      <c r="N38" s="82"/>
      <c r="O38" s="82"/>
      <c r="P38" s="5"/>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76"/>
      <c r="D39" s="76"/>
      <c r="E39" s="76"/>
      <c r="F39" s="76"/>
      <c r="G39" s="76"/>
      <c r="H39" s="76"/>
      <c r="I39" s="76"/>
      <c r="J39" s="76"/>
      <c r="K39" s="76"/>
      <c r="L39" s="76"/>
      <c r="M39" s="82"/>
      <c r="N39" s="82"/>
      <c r="O39" s="82"/>
      <c r="P39" s="5"/>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0.763888888888894</v>
      </c>
    </row>
    <row r="136" spans="1:33" s="28" customFormat="1" ht="17.25">
      <c r="A136" s="6"/>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6"/>
      <c r="AE136" s="6"/>
      <c r="AG136" s="24">
        <v>0.767361111111116</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0.770833333333338</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0.774305555555561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0.777777777777783</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88">
    <mergeCell ref="C26:O26"/>
    <mergeCell ref="P26:R26"/>
    <mergeCell ref="S26:U26"/>
    <mergeCell ref="V26:X26"/>
    <mergeCell ref="Y26:AC26"/>
    <mergeCell ref="C24:O24"/>
    <mergeCell ref="P24:R24"/>
    <mergeCell ref="S24:U24"/>
    <mergeCell ref="V24:X24"/>
    <mergeCell ref="Y24:AC24"/>
    <mergeCell ref="Y25:AC25"/>
    <mergeCell ref="C23:O23"/>
    <mergeCell ref="P23:R23"/>
    <mergeCell ref="S23:U23"/>
    <mergeCell ref="V23:X23"/>
    <mergeCell ref="Y23:AC23"/>
    <mergeCell ref="C25:O25"/>
    <mergeCell ref="P25:R25"/>
    <mergeCell ref="S22:U22"/>
    <mergeCell ref="V22:X22"/>
    <mergeCell ref="S20:U20"/>
    <mergeCell ref="V20:X20"/>
    <mergeCell ref="S25:U25"/>
    <mergeCell ref="V25:X25"/>
    <mergeCell ref="AK16:AL16"/>
    <mergeCell ref="AM16:AN16"/>
    <mergeCell ref="C19:O19"/>
    <mergeCell ref="C21:O21"/>
    <mergeCell ref="C22:O22"/>
    <mergeCell ref="P21:R21"/>
    <mergeCell ref="C20:O20"/>
    <mergeCell ref="P20:R20"/>
    <mergeCell ref="P19:R19"/>
    <mergeCell ref="S21:U21"/>
    <mergeCell ref="AK14:AL14"/>
    <mergeCell ref="AI16:AJ16"/>
    <mergeCell ref="S19:U19"/>
    <mergeCell ref="AM14:AN14"/>
    <mergeCell ref="Y22:AC22"/>
    <mergeCell ref="Y19:AC19"/>
    <mergeCell ref="Y21:AC21"/>
    <mergeCell ref="Y17:AC17"/>
    <mergeCell ref="Y18:AC18"/>
    <mergeCell ref="Y14:AC15"/>
    <mergeCell ref="AI14:AJ14"/>
    <mergeCell ref="V21:X21"/>
    <mergeCell ref="V14:X15"/>
    <mergeCell ref="V18:X18"/>
    <mergeCell ref="V17:X17"/>
    <mergeCell ref="Y16:AC16"/>
    <mergeCell ref="V19:X19"/>
    <mergeCell ref="Y20:AC20"/>
    <mergeCell ref="S18:U18"/>
    <mergeCell ref="B14:O15"/>
    <mergeCell ref="V16:X16"/>
    <mergeCell ref="AH14:AH15"/>
    <mergeCell ref="P17:R17"/>
    <mergeCell ref="S17:U17"/>
    <mergeCell ref="C17:O17"/>
    <mergeCell ref="S14:U15"/>
    <mergeCell ref="C18:O18"/>
    <mergeCell ref="P22:R22"/>
    <mergeCell ref="B3:AC3"/>
    <mergeCell ref="B6:C6"/>
    <mergeCell ref="D6:AC6"/>
    <mergeCell ref="B7:C7"/>
    <mergeCell ref="D7:AC7"/>
    <mergeCell ref="P18:R18"/>
    <mergeCell ref="V10:X10"/>
    <mergeCell ref="Y10:AC10"/>
    <mergeCell ref="S16:U16"/>
    <mergeCell ref="Y12:AC12"/>
    <mergeCell ref="E10:I10"/>
    <mergeCell ref="J10:K10"/>
    <mergeCell ref="P14:R15"/>
    <mergeCell ref="B16:O16"/>
    <mergeCell ref="P16:R16"/>
    <mergeCell ref="M10:Q10"/>
    <mergeCell ref="B31:AC31"/>
    <mergeCell ref="B30:AC30"/>
    <mergeCell ref="AO3:AW3"/>
    <mergeCell ref="B28:AC28"/>
    <mergeCell ref="AO10:AU12"/>
    <mergeCell ref="B12:C12"/>
    <mergeCell ref="E12:U12"/>
    <mergeCell ref="V12:X12"/>
    <mergeCell ref="B10:C10"/>
    <mergeCell ref="R10:U10"/>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tabColor theme="5" tint="0.5999900102615356"/>
  </sheetPr>
  <dimension ref="A1:AX143"/>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639" t="s">
        <v>258</v>
      </c>
      <c r="E7" s="640"/>
      <c r="F7" s="640"/>
      <c r="G7" s="640"/>
      <c r="H7" s="640"/>
      <c r="I7" s="640"/>
      <c r="J7" s="640"/>
      <c r="K7" s="640"/>
      <c r="L7" s="640"/>
      <c r="M7" s="640"/>
      <c r="N7" s="640"/>
      <c r="O7" s="640"/>
      <c r="P7" s="640"/>
      <c r="Q7" s="640"/>
      <c r="R7" s="640"/>
      <c r="S7" s="640"/>
      <c r="T7" s="640"/>
      <c r="U7" s="640"/>
      <c r="V7" s="640"/>
      <c r="W7" s="640"/>
      <c r="X7" s="640"/>
      <c r="Y7" s="640"/>
      <c r="Z7" s="640"/>
      <c r="AA7" s="640"/>
      <c r="AB7" s="640"/>
      <c r="AC7" s="64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668"/>
      <c r="Q16" s="669"/>
      <c r="R16" s="670"/>
      <c r="S16" s="673"/>
      <c r="T16" s="669"/>
      <c r="U16" s="670"/>
      <c r="V16" s="673"/>
      <c r="W16" s="669"/>
      <c r="X16" s="674"/>
      <c r="Y16" s="671"/>
      <c r="Z16" s="672"/>
      <c r="AA16" s="672"/>
      <c r="AB16" s="672"/>
      <c r="AC16" s="672"/>
      <c r="AD16" s="76"/>
      <c r="AF16" s="93" t="s">
        <v>11</v>
      </c>
      <c r="AG16" s="93" t="s">
        <v>26</v>
      </c>
      <c r="AH16" s="100"/>
      <c r="AI16" s="525" t="s">
        <v>37</v>
      </c>
      <c r="AJ16" s="526"/>
      <c r="AK16" s="525" t="s">
        <v>29</v>
      </c>
      <c r="AL16" s="526"/>
      <c r="AM16" s="525" t="s">
        <v>36</v>
      </c>
      <c r="AN16" s="526"/>
    </row>
    <row r="17" spans="1:40" s="74" customFormat="1" ht="49.5" customHeight="1">
      <c r="A17" s="76"/>
      <c r="B17" s="101" t="s">
        <v>31</v>
      </c>
      <c r="C17" s="558" t="s">
        <v>249</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F17" s="102" t="s">
        <v>153</v>
      </c>
      <c r="AG17" s="103">
        <v>0.3333333333333333</v>
      </c>
      <c r="AH17" s="104"/>
      <c r="AI17" s="105"/>
      <c r="AJ17" s="106"/>
      <c r="AK17" s="107"/>
      <c r="AL17" s="108"/>
      <c r="AM17" s="107"/>
      <c r="AN17" s="108"/>
    </row>
    <row r="18" spans="1:40" s="74" customFormat="1" ht="41.25" customHeight="1">
      <c r="A18" s="76"/>
      <c r="B18" s="101" t="s">
        <v>173</v>
      </c>
      <c r="C18" s="560" t="s">
        <v>238</v>
      </c>
      <c r="D18" s="561"/>
      <c r="E18" s="561"/>
      <c r="F18" s="561"/>
      <c r="G18" s="561"/>
      <c r="H18" s="561"/>
      <c r="I18" s="561"/>
      <c r="J18" s="561"/>
      <c r="K18" s="561"/>
      <c r="L18" s="561"/>
      <c r="M18" s="561"/>
      <c r="N18" s="561"/>
      <c r="O18" s="561"/>
      <c r="P18" s="614"/>
      <c r="Q18" s="615"/>
      <c r="R18" s="616"/>
      <c r="S18" s="676"/>
      <c r="T18" s="677"/>
      <c r="U18" s="678"/>
      <c r="V18" s="675"/>
      <c r="W18" s="675"/>
      <c r="X18" s="675"/>
      <c r="Y18" s="681"/>
      <c r="Z18" s="681"/>
      <c r="AA18" s="681"/>
      <c r="AB18" s="681"/>
      <c r="AC18" s="682"/>
      <c r="AD18" s="76"/>
      <c r="AF18" s="82"/>
      <c r="AG18" s="103">
        <v>0.340277777777778</v>
      </c>
      <c r="AH18" s="111">
        <v>4</v>
      </c>
      <c r="AI18" s="112" t="s">
        <v>156</v>
      </c>
      <c r="AJ18" s="113" t="s">
        <v>157</v>
      </c>
      <c r="AK18" s="112" t="s">
        <v>52</v>
      </c>
      <c r="AL18" s="114" t="s">
        <v>53</v>
      </c>
      <c r="AM18" s="112" t="s">
        <v>54</v>
      </c>
      <c r="AN18" s="114" t="s">
        <v>55</v>
      </c>
    </row>
    <row r="19" spans="1:40" s="74" customFormat="1" ht="41.25" customHeight="1">
      <c r="A19" s="76"/>
      <c r="B19" s="101" t="s">
        <v>174</v>
      </c>
      <c r="C19" s="560" t="s">
        <v>239</v>
      </c>
      <c r="D19" s="561"/>
      <c r="E19" s="561"/>
      <c r="F19" s="561"/>
      <c r="G19" s="561"/>
      <c r="H19" s="561"/>
      <c r="I19" s="561"/>
      <c r="J19" s="561"/>
      <c r="K19" s="561"/>
      <c r="L19" s="561"/>
      <c r="M19" s="561"/>
      <c r="N19" s="561"/>
      <c r="O19" s="561"/>
      <c r="P19" s="614"/>
      <c r="Q19" s="615"/>
      <c r="R19" s="616"/>
      <c r="S19" s="538"/>
      <c r="T19" s="539"/>
      <c r="U19" s="540"/>
      <c r="V19" s="541"/>
      <c r="W19" s="541"/>
      <c r="X19" s="541"/>
      <c r="Y19" s="564"/>
      <c r="Z19" s="564"/>
      <c r="AA19" s="564"/>
      <c r="AB19" s="564"/>
      <c r="AC19" s="565"/>
      <c r="AD19" s="76"/>
      <c r="AF19" s="82"/>
      <c r="AG19" s="103">
        <v>0.34375</v>
      </c>
      <c r="AH19" s="74">
        <v>3</v>
      </c>
      <c r="AI19" s="112" t="s">
        <v>158</v>
      </c>
      <c r="AJ19" s="113" t="s">
        <v>157</v>
      </c>
      <c r="AK19" s="112" t="s">
        <v>56</v>
      </c>
      <c r="AL19" s="114" t="s">
        <v>57</v>
      </c>
      <c r="AM19" s="112" t="s">
        <v>58</v>
      </c>
      <c r="AN19" s="114" t="s">
        <v>59</v>
      </c>
    </row>
    <row r="20" spans="1:40" s="74" customFormat="1" ht="41.25" customHeight="1">
      <c r="A20" s="76"/>
      <c r="B20" s="101" t="s">
        <v>175</v>
      </c>
      <c r="C20" s="560" t="s">
        <v>246</v>
      </c>
      <c r="D20" s="561"/>
      <c r="E20" s="561"/>
      <c r="F20" s="561"/>
      <c r="G20" s="561"/>
      <c r="H20" s="561"/>
      <c r="I20" s="561"/>
      <c r="J20" s="561"/>
      <c r="K20" s="561"/>
      <c r="L20" s="561"/>
      <c r="M20" s="561"/>
      <c r="N20" s="561"/>
      <c r="O20" s="561"/>
      <c r="P20" s="614"/>
      <c r="Q20" s="615"/>
      <c r="R20" s="616"/>
      <c r="S20" s="538"/>
      <c r="T20" s="539"/>
      <c r="U20" s="540"/>
      <c r="V20" s="541"/>
      <c r="W20" s="541"/>
      <c r="X20" s="541"/>
      <c r="Y20" s="564"/>
      <c r="Z20" s="564"/>
      <c r="AA20" s="564"/>
      <c r="AB20" s="564"/>
      <c r="AC20" s="565"/>
      <c r="AD20" s="76"/>
      <c r="AF20" s="82"/>
      <c r="AG20" s="103">
        <v>0.347222222222222</v>
      </c>
      <c r="AH20" s="111">
        <v>2</v>
      </c>
      <c r="AI20" s="116" t="s">
        <v>159</v>
      </c>
      <c r="AJ20" s="97" t="s">
        <v>157</v>
      </c>
      <c r="AK20" s="116" t="s">
        <v>60</v>
      </c>
      <c r="AL20" s="117" t="s">
        <v>61</v>
      </c>
      <c r="AM20" s="116" t="s">
        <v>62</v>
      </c>
      <c r="AN20" s="117" t="s">
        <v>63</v>
      </c>
    </row>
    <row r="21" spans="1:40" s="74" customFormat="1" ht="50.25" customHeight="1">
      <c r="A21" s="76"/>
      <c r="B21" s="101" t="s">
        <v>176</v>
      </c>
      <c r="C21" s="560" t="s">
        <v>250</v>
      </c>
      <c r="D21" s="561"/>
      <c r="E21" s="561"/>
      <c r="F21" s="561"/>
      <c r="G21" s="561"/>
      <c r="H21" s="561"/>
      <c r="I21" s="561"/>
      <c r="J21" s="561"/>
      <c r="K21" s="561"/>
      <c r="L21" s="561"/>
      <c r="M21" s="561"/>
      <c r="N21" s="561"/>
      <c r="O21" s="561"/>
      <c r="P21" s="614"/>
      <c r="Q21" s="615"/>
      <c r="R21" s="616"/>
      <c r="S21" s="538"/>
      <c r="T21" s="539"/>
      <c r="U21" s="540"/>
      <c r="V21" s="541"/>
      <c r="W21" s="541"/>
      <c r="X21" s="541"/>
      <c r="Y21" s="564"/>
      <c r="Z21" s="564"/>
      <c r="AA21" s="564"/>
      <c r="AB21" s="564"/>
      <c r="AC21" s="565"/>
      <c r="AD21" s="76"/>
      <c r="AF21" s="82"/>
      <c r="AG21" s="103">
        <v>0.350694444444445</v>
      </c>
      <c r="AH21" s="115">
        <v>1</v>
      </c>
      <c r="AI21" s="82"/>
      <c r="AJ21" s="82"/>
      <c r="AK21" s="118"/>
      <c r="AL21" s="82"/>
      <c r="AM21" s="118"/>
      <c r="AN21" s="118"/>
    </row>
    <row r="22" spans="1:40" s="74" customFormat="1" ht="41.25" customHeight="1" thickBot="1">
      <c r="A22" s="76"/>
      <c r="B22" s="122" t="s">
        <v>242</v>
      </c>
      <c r="C22" s="679" t="s">
        <v>243</v>
      </c>
      <c r="D22" s="680"/>
      <c r="E22" s="680"/>
      <c r="F22" s="680"/>
      <c r="G22" s="680"/>
      <c r="H22" s="680"/>
      <c r="I22" s="680"/>
      <c r="J22" s="680"/>
      <c r="K22" s="680"/>
      <c r="L22" s="680"/>
      <c r="M22" s="680"/>
      <c r="N22" s="680"/>
      <c r="O22" s="680"/>
      <c r="P22" s="626"/>
      <c r="Q22" s="622"/>
      <c r="R22" s="627"/>
      <c r="S22" s="586"/>
      <c r="T22" s="556"/>
      <c r="U22" s="600"/>
      <c r="V22" s="591"/>
      <c r="W22" s="591"/>
      <c r="X22" s="591"/>
      <c r="Y22" s="569"/>
      <c r="Z22" s="569"/>
      <c r="AA22" s="569"/>
      <c r="AB22" s="569"/>
      <c r="AC22" s="570"/>
      <c r="AD22" s="76"/>
      <c r="AF22" s="82"/>
      <c r="AG22" s="103">
        <v>0.361111111111111</v>
      </c>
      <c r="AH22" s="82"/>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0.375</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F25" s="82"/>
      <c r="AG25" s="103">
        <v>0.378472222222223</v>
      </c>
      <c r="AH25" s="82"/>
      <c r="AI25" s="82"/>
      <c r="AJ25" s="82"/>
      <c r="AK25" s="82"/>
      <c r="AL25" s="82"/>
      <c r="AM25" s="82"/>
      <c r="AN25" s="82"/>
    </row>
    <row r="26" spans="1:44" s="82"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74"/>
      <c r="AG26" s="103">
        <v>0.381944444444445</v>
      </c>
      <c r="AO26" s="74"/>
      <c r="AP26" s="74"/>
      <c r="AQ26" s="74"/>
      <c r="AR26" s="74"/>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0.402777777777779</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0.406250000000001</v>
      </c>
      <c r="AO32" s="6"/>
      <c r="AP32" s="6"/>
      <c r="AQ32" s="6"/>
      <c r="AR32" s="6"/>
    </row>
    <row r="33" spans="1:44" s="28" customFormat="1" ht="15.75" customHeight="1">
      <c r="A33" s="5"/>
      <c r="B33" s="120"/>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5"/>
      <c r="AE33" s="8"/>
      <c r="AG33" s="24">
        <v>0.409722222222223</v>
      </c>
      <c r="AO33" s="6"/>
      <c r="AP33" s="6"/>
      <c r="AQ33" s="6"/>
      <c r="AR33" s="6"/>
    </row>
    <row r="34" spans="1:44" s="28" customFormat="1" ht="15.75" customHeight="1">
      <c r="A34" s="5"/>
      <c r="B34" s="7"/>
      <c r="C34" s="76"/>
      <c r="D34" s="76"/>
      <c r="E34" s="76"/>
      <c r="F34" s="76"/>
      <c r="G34" s="76"/>
      <c r="H34" s="76"/>
      <c r="I34" s="76"/>
      <c r="J34" s="76"/>
      <c r="K34" s="76"/>
      <c r="L34" s="76"/>
      <c r="M34" s="76"/>
      <c r="N34" s="76"/>
      <c r="O34" s="76"/>
      <c r="P34" s="76"/>
      <c r="Q34" s="5"/>
      <c r="R34" s="5"/>
      <c r="S34" s="5"/>
      <c r="T34" s="5"/>
      <c r="U34" s="5"/>
      <c r="V34" s="5"/>
      <c r="W34" s="5"/>
      <c r="X34" s="5"/>
      <c r="Y34" s="5"/>
      <c r="Z34" s="5"/>
      <c r="AA34" s="5"/>
      <c r="AB34" s="5"/>
      <c r="AC34" s="5"/>
      <c r="AD34" s="5"/>
      <c r="AE34" s="8"/>
      <c r="AG34" s="24">
        <v>0.413194444444445</v>
      </c>
      <c r="AO34" s="6"/>
      <c r="AP34" s="6"/>
      <c r="AQ34" s="6"/>
      <c r="AR34" s="6"/>
    </row>
    <row r="35" spans="1:44" s="28" customFormat="1" ht="15.75" customHeight="1">
      <c r="A35" s="5"/>
      <c r="B35" s="7"/>
      <c r="C35" s="76"/>
      <c r="D35" s="76"/>
      <c r="E35" s="76"/>
      <c r="F35" s="76"/>
      <c r="G35" s="76"/>
      <c r="H35" s="76"/>
      <c r="I35" s="76"/>
      <c r="J35" s="76"/>
      <c r="K35" s="76"/>
      <c r="L35" s="76"/>
      <c r="M35" s="76"/>
      <c r="N35" s="76"/>
      <c r="O35" s="76"/>
      <c r="P35" s="76"/>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76"/>
      <c r="D36" s="76"/>
      <c r="E36" s="76"/>
      <c r="F36" s="76"/>
      <c r="G36" s="76"/>
      <c r="H36" s="76"/>
      <c r="I36" s="76"/>
      <c r="J36" s="76"/>
      <c r="K36" s="76"/>
      <c r="L36" s="76"/>
      <c r="M36" s="76"/>
      <c r="N36" s="76"/>
      <c r="O36" s="76"/>
      <c r="P36" s="76"/>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76"/>
      <c r="D37" s="76"/>
      <c r="E37" s="76"/>
      <c r="F37" s="76"/>
      <c r="G37" s="76"/>
      <c r="H37" s="76"/>
      <c r="I37" s="76"/>
      <c r="J37" s="76"/>
      <c r="K37" s="76"/>
      <c r="L37" s="76"/>
      <c r="M37" s="76"/>
      <c r="N37" s="76"/>
      <c r="O37" s="76"/>
      <c r="P37" s="76"/>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76"/>
      <c r="D38" s="76"/>
      <c r="E38" s="76"/>
      <c r="F38" s="76"/>
      <c r="G38" s="76"/>
      <c r="H38" s="76"/>
      <c r="I38" s="76"/>
      <c r="J38" s="76"/>
      <c r="K38" s="76"/>
      <c r="L38" s="76"/>
      <c r="M38" s="76"/>
      <c r="N38" s="76"/>
      <c r="O38" s="76"/>
      <c r="P38" s="76"/>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76"/>
      <c r="D39" s="76"/>
      <c r="E39" s="76"/>
      <c r="F39" s="76"/>
      <c r="G39" s="76"/>
      <c r="H39" s="76"/>
      <c r="I39" s="76"/>
      <c r="J39" s="76"/>
      <c r="K39" s="76"/>
      <c r="L39" s="76"/>
      <c r="M39" s="76"/>
      <c r="N39" s="76"/>
      <c r="O39" s="76"/>
      <c r="P39" s="76"/>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76"/>
      <c r="D40" s="76"/>
      <c r="E40" s="76"/>
      <c r="F40" s="76"/>
      <c r="G40" s="76"/>
      <c r="H40" s="76"/>
      <c r="I40" s="76"/>
      <c r="J40" s="76"/>
      <c r="K40" s="76"/>
      <c r="L40" s="76"/>
      <c r="M40" s="76"/>
      <c r="N40" s="76"/>
      <c r="O40" s="76"/>
      <c r="P40" s="76"/>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76"/>
      <c r="D41" s="76"/>
      <c r="E41" s="76"/>
      <c r="F41" s="76"/>
      <c r="G41" s="76"/>
      <c r="H41" s="76"/>
      <c r="I41" s="76"/>
      <c r="J41" s="76"/>
      <c r="K41" s="76"/>
      <c r="L41" s="76"/>
      <c r="M41" s="76"/>
      <c r="N41" s="76"/>
      <c r="O41" s="76"/>
      <c r="P41" s="76"/>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76"/>
      <c r="D42" s="76"/>
      <c r="E42" s="76"/>
      <c r="F42" s="76"/>
      <c r="G42" s="76"/>
      <c r="H42" s="76"/>
      <c r="I42" s="76"/>
      <c r="J42" s="76"/>
      <c r="K42" s="76"/>
      <c r="L42" s="76"/>
      <c r="M42" s="76"/>
      <c r="N42" s="76"/>
      <c r="O42" s="76"/>
      <c r="P42" s="76"/>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0.763888888888894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0.767361111111116</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0.770833333333338</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0.774305555555561</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0.777777777777783</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94">
    <mergeCell ref="V23:X23"/>
    <mergeCell ref="Y23:AC23"/>
    <mergeCell ref="C24:O24"/>
    <mergeCell ref="P24:R24"/>
    <mergeCell ref="S24:U24"/>
    <mergeCell ref="V24:X24"/>
    <mergeCell ref="AM16:AN16"/>
    <mergeCell ref="AI16:AJ16"/>
    <mergeCell ref="S21:U21"/>
    <mergeCell ref="V21:X21"/>
    <mergeCell ref="Y18:AC18"/>
    <mergeCell ref="Y25:AC25"/>
    <mergeCell ref="Y24:AC24"/>
    <mergeCell ref="Y21:AC21"/>
    <mergeCell ref="V19:X19"/>
    <mergeCell ref="S23:U23"/>
    <mergeCell ref="V26:X26"/>
    <mergeCell ref="Y26:AC26"/>
    <mergeCell ref="B29:AC29"/>
    <mergeCell ref="C27:O27"/>
    <mergeCell ref="P27:R27"/>
    <mergeCell ref="S27:U27"/>
    <mergeCell ref="V27:X27"/>
    <mergeCell ref="Y27:AC27"/>
    <mergeCell ref="S19:U19"/>
    <mergeCell ref="C19:O19"/>
    <mergeCell ref="C26:O26"/>
    <mergeCell ref="P26:R26"/>
    <mergeCell ref="S26:U26"/>
    <mergeCell ref="P23:R23"/>
    <mergeCell ref="C25:O25"/>
    <mergeCell ref="P25:R25"/>
    <mergeCell ref="S25:U25"/>
    <mergeCell ref="C20:O20"/>
    <mergeCell ref="V20:X20"/>
    <mergeCell ref="V25:X25"/>
    <mergeCell ref="C23:O23"/>
    <mergeCell ref="C18:O18"/>
    <mergeCell ref="P18:R18"/>
    <mergeCell ref="S18:U18"/>
    <mergeCell ref="P22:R22"/>
    <mergeCell ref="P20:R20"/>
    <mergeCell ref="C22:O22"/>
    <mergeCell ref="P19:R19"/>
    <mergeCell ref="P17:R17"/>
    <mergeCell ref="S17:U17"/>
    <mergeCell ref="Y22:AC22"/>
    <mergeCell ref="S22:U22"/>
    <mergeCell ref="V22:X22"/>
    <mergeCell ref="Y17:AC17"/>
    <mergeCell ref="V18:X18"/>
    <mergeCell ref="V17:X17"/>
    <mergeCell ref="Y19:AC19"/>
    <mergeCell ref="Y20:AC20"/>
    <mergeCell ref="AI14:AJ14"/>
    <mergeCell ref="S14:U15"/>
    <mergeCell ref="V14:X15"/>
    <mergeCell ref="B16:O16"/>
    <mergeCell ref="V16:X16"/>
    <mergeCell ref="C21:O21"/>
    <mergeCell ref="P21:R21"/>
    <mergeCell ref="S20:U20"/>
    <mergeCell ref="B14:O15"/>
    <mergeCell ref="P14:R15"/>
    <mergeCell ref="V12:X12"/>
    <mergeCell ref="P16:R16"/>
    <mergeCell ref="E12:U12"/>
    <mergeCell ref="AM14:AN14"/>
    <mergeCell ref="AH14:AH15"/>
    <mergeCell ref="Y14:AC15"/>
    <mergeCell ref="AK14:AL14"/>
    <mergeCell ref="Y16:AC16"/>
    <mergeCell ref="S16:U16"/>
    <mergeCell ref="AK16:AL16"/>
    <mergeCell ref="V10:X10"/>
    <mergeCell ref="Y10:AC10"/>
    <mergeCell ref="Y12:AC12"/>
    <mergeCell ref="B30:AC30"/>
    <mergeCell ref="B3:AC3"/>
    <mergeCell ref="B6:C6"/>
    <mergeCell ref="D6:AC6"/>
    <mergeCell ref="B7:C7"/>
    <mergeCell ref="C17:O17"/>
    <mergeCell ref="D7:AC7"/>
    <mergeCell ref="B31:AC31"/>
    <mergeCell ref="B32:AC32"/>
    <mergeCell ref="AO3:AW3"/>
    <mergeCell ref="AO10:AU12"/>
    <mergeCell ref="R10:U10"/>
    <mergeCell ref="B12:C12"/>
    <mergeCell ref="M10:Q10"/>
    <mergeCell ref="B10:C10"/>
    <mergeCell ref="E10:I10"/>
    <mergeCell ref="J10:K10"/>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1">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30" t="str">
        <f>'シート2-①'!D7:AC7</f>
        <v>①介護保険制度及び地域包括ケアシステムの今後の展開</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IF(ISBLANK('シート2-①'!E10),"",'シート2-①'!E10)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IF(ISBLANK('シート2-①'!E12),"",'シート2-①'!E12)</f>
      </c>
      <c r="F12" s="687"/>
      <c r="G12" s="687"/>
      <c r="H12" s="687"/>
      <c r="I12" s="687"/>
      <c r="J12" s="687"/>
      <c r="K12" s="687"/>
      <c r="L12" s="687"/>
      <c r="M12" s="687"/>
      <c r="N12" s="687"/>
      <c r="O12" s="687"/>
      <c r="P12" s="687"/>
      <c r="Q12" s="687"/>
      <c r="R12" s="687"/>
      <c r="S12" s="687"/>
      <c r="T12" s="687"/>
      <c r="U12" s="688"/>
      <c r="V12" s="462"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3.xml><?xml version="1.0" encoding="utf-8"?>
<worksheet xmlns="http://schemas.openxmlformats.org/spreadsheetml/2006/main" xmlns:r="http://schemas.openxmlformats.org/officeDocument/2006/relationships">
  <sheetPr codeName="Sheet22">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272</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'シート2-②-1'!D7:AC7</f>
        <v>②-1ケアマネジメントにおける実践事例の研究及び発表「リハビリテーション及び福祉用具の活用に関する事例」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IF(ISBLANK('シート2-②-1'!E10),"",'シート2-②-1'!E10)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IF(ISBLANK('シート2-②-1'!E12),"",'シート2-②-1'!E12)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4.xml><?xml version="1.0" encoding="utf-8"?>
<worksheet xmlns="http://schemas.openxmlformats.org/spreadsheetml/2006/main" xmlns:r="http://schemas.openxmlformats.org/officeDocument/2006/relationships">
  <sheetPr codeName="Sheet23">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'シート2-②-2'!D7:AC7</f>
        <v>②-2ケアマネジメントにおける実践事例の研究及び発表「看取り等における看護サービスの活用に関する事例」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IF(ISBLANK('シート2-②-2'!E10),"",'シート2-②-2'!E10)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IF(ISBLANK('シート2-②-2'!E12),"",'シート2-②-2'!E12)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ignoredErrors>
    <ignoredError sqref="E12" unlockedFormula="1"/>
  </ignoredErrors>
  <drawing r:id="rId1"/>
</worksheet>
</file>

<file path=xl/worksheets/sheet15.xml><?xml version="1.0" encoding="utf-8"?>
<worksheet xmlns="http://schemas.openxmlformats.org/spreadsheetml/2006/main" xmlns:r="http://schemas.openxmlformats.org/officeDocument/2006/relationships">
  <sheetPr codeName="Sheet24">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30" t="str">
        <f>'シート2-②-3'!D7:AC7</f>
        <v>②-3ケアマネジメントにおける実践事例の研究及び発表「認知症に関する事例」</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IF(ISBLANK('シート2-②-3'!E10),"",'シート2-②-3'!E10)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IF(ISBLANK('シート2-②-3'!E12),"",'シート2-②-3'!E12)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639" t="str">
        <f>'シート2-②-4'!D7:AC7</f>
        <v>②-4ケアマネジメントにおける実践事例の研究及び発表「入退院時等における医療との連携に関する事例」</v>
      </c>
      <c r="E7" s="639"/>
      <c r="F7" s="639"/>
      <c r="G7" s="639"/>
      <c r="H7" s="639"/>
      <c r="I7" s="639"/>
      <c r="J7" s="639"/>
      <c r="K7" s="639"/>
      <c r="L7" s="639"/>
      <c r="M7" s="639"/>
      <c r="N7" s="639"/>
      <c r="O7" s="639"/>
      <c r="P7" s="639"/>
      <c r="Q7" s="639"/>
      <c r="R7" s="639"/>
      <c r="S7" s="639"/>
      <c r="T7" s="639"/>
      <c r="U7" s="639"/>
      <c r="V7" s="639"/>
      <c r="W7" s="639"/>
      <c r="X7" s="639"/>
      <c r="Y7" s="639"/>
      <c r="Z7" s="639"/>
      <c r="AA7" s="639"/>
      <c r="AB7" s="639"/>
      <c r="AC7" s="706"/>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IF(ISBLANK('シート2-②-4'!E10),"",'シート2-②-4'!E10)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IF(ISBLANK('シート2-②-4'!E12),"",'シート2-②-4'!E12)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'シート2-②-5'!D7:AC7</f>
        <v>②-5ケアマネジメントにおける実践事例の研究及び発表「家族への支援の視点が必要な事例」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IF(ISBLANK('シート2-②-5'!E10),"",'シート2-②-5'!E10)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IF(ISBLANK('シート2-②-5'!E12),"",'シート2-②-5'!E12)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598" t="str">
        <f>'シート2-②-6'!D7:AC7</f>
        <v>②-6ケアマネジメントにおける実践事例の研究及び発表「社会資源の活用に向けた関係機関との連携に関する事例」</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IF(ISBLANK('シート2-②-6'!E10),"",'シート2-②-6'!E10)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IF(ISBLANK('シート2-②-6'!E12),"",'シート2-②-6'!E12)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tabColor theme="6" tint="0.5999900102615356"/>
  </sheetPr>
  <dimension ref="A1:AL91"/>
  <sheetViews>
    <sheetView showGridLines="0" zoomScalePageLayoutView="0" workbookViewId="0" topLeftCell="A1">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31" s="74" customFormat="1" ht="42" customHeight="1">
      <c r="B3" s="461" t="s">
        <v>205</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31"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row>
    <row r="6" spans="1:32"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74" t="s">
        <v>132</v>
      </c>
    </row>
    <row r="7" spans="1:31" s="74" customFormat="1" ht="31.5" customHeight="1">
      <c r="A7" s="79"/>
      <c r="B7" s="528" t="s">
        <v>214</v>
      </c>
      <c r="C7" s="528"/>
      <c r="D7" s="639" t="str">
        <f>'シート2-②-7'!D7:AC7</f>
        <v>②-7ケアマネジメントにおける実践事例の研究及び発表「状態に応じた多様なサービス（地域密着型サービスや施設サービス等）の活用に関する事例」</v>
      </c>
      <c r="E7" s="639"/>
      <c r="F7" s="639"/>
      <c r="G7" s="639"/>
      <c r="H7" s="639"/>
      <c r="I7" s="639"/>
      <c r="J7" s="639"/>
      <c r="K7" s="639"/>
      <c r="L7" s="639"/>
      <c r="M7" s="639"/>
      <c r="N7" s="639"/>
      <c r="O7" s="639"/>
      <c r="P7" s="639"/>
      <c r="Q7" s="639"/>
      <c r="R7" s="639"/>
      <c r="S7" s="639"/>
      <c r="T7" s="639"/>
      <c r="U7" s="639"/>
      <c r="V7" s="639"/>
      <c r="W7" s="639"/>
      <c r="X7" s="639"/>
      <c r="Y7" s="639"/>
      <c r="Z7" s="639"/>
      <c r="AA7" s="639"/>
      <c r="AB7" s="639"/>
      <c r="AC7" s="706"/>
      <c r="AE7" s="76"/>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31" s="74" customFormat="1" ht="18.75" customHeight="1" thickBot="1">
      <c r="B10" s="483" t="s">
        <v>25</v>
      </c>
      <c r="C10" s="483"/>
      <c r="D10" s="247"/>
      <c r="E10" s="683">
        <f>IF(ISBLANK('シート2-②-7'!E10),"",'シート2-②-7'!E10)</f>
      </c>
      <c r="F10" s="684"/>
      <c r="G10" s="684"/>
      <c r="H10" s="684"/>
      <c r="I10" s="685"/>
      <c r="J10" s="462"/>
      <c r="K10" s="462"/>
      <c r="L10" s="277"/>
      <c r="M10" s="522"/>
      <c r="N10" s="522"/>
      <c r="O10" s="522"/>
      <c r="P10" s="522"/>
      <c r="Q10" s="124"/>
      <c r="R10" s="522"/>
      <c r="S10" s="522"/>
      <c r="T10" s="522"/>
      <c r="U10" s="522"/>
      <c r="V10" s="462" t="s">
        <v>1</v>
      </c>
      <c r="W10" s="462"/>
      <c r="X10" s="462"/>
      <c r="Y10" s="480">
        <f>IF(ISBLANK(氏名姓),"",氏名姓&amp;"  "&amp;氏名名)</f>
      </c>
      <c r="Z10" s="481"/>
      <c r="AA10" s="481"/>
      <c r="AB10" s="481"/>
      <c r="AC10" s="482"/>
      <c r="AE10" s="76"/>
    </row>
    <row r="11" spans="2:38"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G11" s="74"/>
      <c r="AH11" s="74"/>
      <c r="AL11" s="74"/>
    </row>
    <row r="12" spans="2:29" s="74" customFormat="1" ht="18.75" customHeight="1" thickBot="1">
      <c r="B12" s="483" t="s">
        <v>3</v>
      </c>
      <c r="C12" s="483"/>
      <c r="D12" s="247"/>
      <c r="E12" s="686">
        <f>IF(ISBLANK('シート2-②-7'!E12),"",'シート2-②-7'!E12)</f>
      </c>
      <c r="F12" s="687"/>
      <c r="G12" s="687"/>
      <c r="H12" s="687"/>
      <c r="I12" s="687"/>
      <c r="J12" s="687"/>
      <c r="K12" s="687"/>
      <c r="L12" s="687"/>
      <c r="M12" s="687"/>
      <c r="N12" s="687"/>
      <c r="O12" s="687"/>
      <c r="P12" s="687"/>
      <c r="Q12" s="687"/>
      <c r="R12" s="687"/>
      <c r="S12" s="687"/>
      <c r="T12" s="687"/>
      <c r="U12" s="688"/>
      <c r="V12" s="529" t="s">
        <v>2</v>
      </c>
      <c r="W12" s="462"/>
      <c r="X12" s="463"/>
      <c r="Y12" s="480">
        <f>IF(ISBLANK(登録番号),"",登録番号)</f>
      </c>
      <c r="Z12" s="481"/>
      <c r="AA12" s="481"/>
      <c r="AB12" s="481"/>
      <c r="AC12" s="482"/>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2:29" s="74" customFormat="1" ht="13.5" customHeight="1">
      <c r="B14" s="514" t="s">
        <v>28</v>
      </c>
      <c r="C14" s="515"/>
      <c r="D14" s="515"/>
      <c r="E14" s="515"/>
      <c r="F14" s="515"/>
      <c r="G14" s="515"/>
      <c r="H14" s="515"/>
      <c r="I14" s="515"/>
      <c r="J14" s="515" t="s">
        <v>105</v>
      </c>
      <c r="K14" s="515"/>
      <c r="L14" s="515"/>
      <c r="M14" s="515"/>
      <c r="N14" s="515"/>
      <c r="O14" s="515"/>
      <c r="P14" s="515"/>
      <c r="Q14" s="515"/>
      <c r="R14" s="515"/>
      <c r="S14" s="515"/>
      <c r="T14" s="515"/>
      <c r="U14" s="515"/>
      <c r="V14" s="515"/>
      <c r="W14" s="515"/>
      <c r="X14" s="515"/>
      <c r="Y14" s="515"/>
      <c r="Z14" s="515"/>
      <c r="AA14" s="515"/>
      <c r="AB14" s="515"/>
      <c r="AC14" s="516"/>
    </row>
    <row r="15" spans="2:29" s="74" customFormat="1" ht="14.25" thickBot="1">
      <c r="B15" s="69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700"/>
    </row>
    <row r="16" spans="2:29" s="74" customFormat="1" ht="129.75" customHeight="1">
      <c r="B16" s="145" t="s">
        <v>66</v>
      </c>
      <c r="C16" s="701" t="s">
        <v>107</v>
      </c>
      <c r="D16" s="701"/>
      <c r="E16" s="701"/>
      <c r="F16" s="701"/>
      <c r="G16" s="701"/>
      <c r="H16" s="701"/>
      <c r="I16" s="702"/>
      <c r="J16" s="703"/>
      <c r="K16" s="704"/>
      <c r="L16" s="704"/>
      <c r="M16" s="704"/>
      <c r="N16" s="704"/>
      <c r="O16" s="704"/>
      <c r="P16" s="704"/>
      <c r="Q16" s="704"/>
      <c r="R16" s="704"/>
      <c r="S16" s="704"/>
      <c r="T16" s="704"/>
      <c r="U16" s="704"/>
      <c r="V16" s="704"/>
      <c r="W16" s="704"/>
      <c r="X16" s="704"/>
      <c r="Y16" s="704"/>
      <c r="Z16" s="704"/>
      <c r="AA16" s="704"/>
      <c r="AB16" s="704"/>
      <c r="AC16" s="705"/>
    </row>
    <row r="17" spans="2:29" s="74" customFormat="1" ht="129.75" customHeight="1">
      <c r="B17" s="146" t="s">
        <v>119</v>
      </c>
      <c r="C17" s="689" t="s">
        <v>106</v>
      </c>
      <c r="D17" s="689"/>
      <c r="E17" s="689"/>
      <c r="F17" s="689"/>
      <c r="G17" s="689"/>
      <c r="H17" s="689"/>
      <c r="I17" s="690"/>
      <c r="J17" s="691"/>
      <c r="K17" s="692"/>
      <c r="L17" s="692"/>
      <c r="M17" s="692"/>
      <c r="N17" s="692"/>
      <c r="O17" s="692"/>
      <c r="P17" s="692"/>
      <c r="Q17" s="692"/>
      <c r="R17" s="692"/>
      <c r="S17" s="692"/>
      <c r="T17" s="692"/>
      <c r="U17" s="692"/>
      <c r="V17" s="692"/>
      <c r="W17" s="692"/>
      <c r="X17" s="692"/>
      <c r="Y17" s="692"/>
      <c r="Z17" s="692"/>
      <c r="AA17" s="692"/>
      <c r="AB17" s="692"/>
      <c r="AC17" s="693"/>
    </row>
    <row r="18" spans="2:29" s="74" customFormat="1" ht="129.75" customHeight="1">
      <c r="B18" s="146" t="s">
        <v>120</v>
      </c>
      <c r="C18" s="689" t="s">
        <v>215</v>
      </c>
      <c r="D18" s="689"/>
      <c r="E18" s="689"/>
      <c r="F18" s="689"/>
      <c r="G18" s="689"/>
      <c r="H18" s="689"/>
      <c r="I18" s="690"/>
      <c r="J18" s="691"/>
      <c r="K18" s="692"/>
      <c r="L18" s="692"/>
      <c r="M18" s="692"/>
      <c r="N18" s="692"/>
      <c r="O18" s="692"/>
      <c r="P18" s="692"/>
      <c r="Q18" s="692"/>
      <c r="R18" s="692"/>
      <c r="S18" s="692"/>
      <c r="T18" s="692"/>
      <c r="U18" s="692"/>
      <c r="V18" s="692"/>
      <c r="W18" s="692"/>
      <c r="X18" s="692"/>
      <c r="Y18" s="692"/>
      <c r="Z18" s="692"/>
      <c r="AA18" s="692"/>
      <c r="AB18" s="692"/>
      <c r="AC18" s="693"/>
    </row>
    <row r="19" spans="2:29" s="74" customFormat="1" ht="129.75" customHeight="1" thickBot="1">
      <c r="B19" s="147" t="s">
        <v>160</v>
      </c>
      <c r="C19" s="694" t="s">
        <v>216</v>
      </c>
      <c r="D19" s="694"/>
      <c r="E19" s="694"/>
      <c r="F19" s="694"/>
      <c r="G19" s="694"/>
      <c r="H19" s="694"/>
      <c r="I19" s="695"/>
      <c r="J19" s="696"/>
      <c r="K19" s="697"/>
      <c r="L19" s="697"/>
      <c r="M19" s="697"/>
      <c r="N19" s="697"/>
      <c r="O19" s="697"/>
      <c r="P19" s="697"/>
      <c r="Q19" s="697"/>
      <c r="R19" s="697"/>
      <c r="S19" s="697"/>
      <c r="T19" s="697"/>
      <c r="U19" s="697"/>
      <c r="V19" s="697"/>
      <c r="W19" s="697"/>
      <c r="X19" s="697"/>
      <c r="Y19" s="697"/>
      <c r="Z19" s="697"/>
      <c r="AA19" s="697"/>
      <c r="AB19" s="697"/>
      <c r="AC19" s="698"/>
    </row>
    <row r="20" s="74"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n" sqref="J16:AC19 Y10:AC10"/>
    <dataValidation allowBlank="1" showInputMessage="1" showErrorMessage="1" imeMode="off" sqref="Y12:AC12"/>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R55"/>
  <sheetViews>
    <sheetView showGridLines="0" zoomScalePageLayoutView="0" workbookViewId="0" topLeftCell="A1">
      <selection activeCell="A2" sqref="A2:K2"/>
    </sheetView>
  </sheetViews>
  <sheetFormatPr defaultColWidth="9.140625" defaultRowHeight="15"/>
  <cols>
    <col min="1" max="1" width="3.7109375" style="38" customWidth="1"/>
    <col min="2" max="2" width="7.7109375" style="38" customWidth="1"/>
    <col min="3" max="3" width="10.7109375" style="38" customWidth="1"/>
    <col min="4" max="5" width="6.7109375" style="38" customWidth="1"/>
    <col min="6" max="6" width="10.7109375" style="38" customWidth="1"/>
    <col min="7" max="7" width="6.7109375" style="38" customWidth="1"/>
    <col min="8" max="8" width="10.7109375" style="38" customWidth="1"/>
    <col min="9" max="10" width="11.28125" style="38" customWidth="1"/>
    <col min="11" max="11" width="3.7109375" style="38" customWidth="1"/>
    <col min="12" max="30" width="9.00390625" style="38" customWidth="1"/>
    <col min="31" max="33" width="9.00390625" style="38" hidden="1" customWidth="1"/>
    <col min="34" max="41" width="9.00390625" style="38" customWidth="1"/>
    <col min="42" max="16384" width="9.00390625" style="38" customWidth="1"/>
  </cols>
  <sheetData>
    <row r="1" spans="1:44" ht="13.5" customHeight="1">
      <c r="A1" s="253" t="s">
        <v>385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E1" s="254">
        <v>0.3541666666666667</v>
      </c>
      <c r="AG1" s="38" t="s">
        <v>386</v>
      </c>
      <c r="AM1" s="427">
        <f>IF(OR(ISBLANK(ｺｰｽ),ISBLANK(氏名姓),ISBLANK(登録番号)),"",ｺｰｽ&amp;登録番号&amp;氏名姓)</f>
      </c>
      <c r="AN1" s="427"/>
      <c r="AO1" s="427"/>
      <c r="AQ1" s="427"/>
      <c r="AR1" s="427"/>
    </row>
    <row r="2" spans="1:33" ht="22.5" customHeight="1">
      <c r="A2" s="440" t="s">
        <v>274</v>
      </c>
      <c r="B2" s="440"/>
      <c r="C2" s="440"/>
      <c r="D2" s="440"/>
      <c r="E2" s="440"/>
      <c r="F2" s="440"/>
      <c r="G2" s="440"/>
      <c r="H2" s="440"/>
      <c r="I2" s="440"/>
      <c r="J2" s="440"/>
      <c r="K2" s="440"/>
      <c r="AE2" s="254">
        <v>0.375</v>
      </c>
      <c r="AG2" s="38" t="s">
        <v>387</v>
      </c>
    </row>
    <row r="3" spans="1:33" ht="22.5" customHeight="1" thickBot="1">
      <c r="A3" s="74"/>
      <c r="B3" s="74"/>
      <c r="C3" s="74"/>
      <c r="D3" s="74"/>
      <c r="E3" s="74"/>
      <c r="F3" s="74"/>
      <c r="G3" s="74"/>
      <c r="H3" s="258" t="s">
        <v>278</v>
      </c>
      <c r="I3" s="258" t="s">
        <v>279</v>
      </c>
      <c r="K3" s="264"/>
      <c r="L3" s="74"/>
      <c r="M3" s="74"/>
      <c r="N3" s="258"/>
      <c r="O3" s="258"/>
      <c r="P3" s="74"/>
      <c r="AE3" s="254">
        <v>0.3958333333333333</v>
      </c>
      <c r="AG3" s="38" t="s">
        <v>388</v>
      </c>
    </row>
    <row r="4" spans="1:33" ht="22.5" customHeight="1" thickBot="1">
      <c r="A4" s="74"/>
      <c r="B4" s="250" t="s">
        <v>280</v>
      </c>
      <c r="C4" s="271"/>
      <c r="D4" s="456" t="s">
        <v>277</v>
      </c>
      <c r="E4" s="457"/>
      <c r="F4" s="259"/>
      <c r="G4" s="260" t="s">
        <v>281</v>
      </c>
      <c r="H4" s="257"/>
      <c r="I4" s="261"/>
      <c r="J4" s="262"/>
      <c r="Y4" s="254"/>
      <c r="AE4" s="254">
        <v>0.4166666666666667</v>
      </c>
      <c r="AG4" s="38" t="s">
        <v>389</v>
      </c>
    </row>
    <row r="5" spans="1:33" ht="22.5" customHeight="1">
      <c r="A5" s="74"/>
      <c r="B5" s="74"/>
      <c r="C5" s="74"/>
      <c r="D5" s="74"/>
      <c r="E5" s="74"/>
      <c r="F5" s="74"/>
      <c r="G5" s="74"/>
      <c r="H5" s="74"/>
      <c r="I5" s="263"/>
      <c r="J5" s="264"/>
      <c r="K5" s="264"/>
      <c r="L5" s="263"/>
      <c r="M5" s="263"/>
      <c r="N5" s="263"/>
      <c r="O5" s="74"/>
      <c r="P5" s="74"/>
      <c r="AE5" s="254">
        <v>0.4375</v>
      </c>
      <c r="AG5" s="38" t="s">
        <v>390</v>
      </c>
    </row>
    <row r="6" spans="1:33" ht="22.5" customHeight="1">
      <c r="A6" s="74"/>
      <c r="B6" s="377" t="s">
        <v>371</v>
      </c>
      <c r="C6" s="377"/>
      <c r="J6" s="264"/>
      <c r="P6" s="74"/>
      <c r="AE6" s="254">
        <v>0.4583333333333333</v>
      </c>
      <c r="AG6" s="38" t="s">
        <v>396</v>
      </c>
    </row>
    <row r="7" spans="1:33" ht="22.5" customHeight="1">
      <c r="A7" s="74"/>
      <c r="B7" s="74"/>
      <c r="C7" s="74"/>
      <c r="D7" s="434" t="s">
        <v>370</v>
      </c>
      <c r="E7" s="435"/>
      <c r="F7" s="453"/>
      <c r="G7" s="454"/>
      <c r="H7" s="455"/>
      <c r="I7" s="263"/>
      <c r="J7" s="264"/>
      <c r="K7" s="264"/>
      <c r="L7" s="428"/>
      <c r="M7" s="428"/>
      <c r="N7" s="263"/>
      <c r="O7" s="74"/>
      <c r="P7" s="74"/>
      <c r="AE7" s="254">
        <v>0.4791666666666667</v>
      </c>
      <c r="AG7" s="38" t="s">
        <v>382</v>
      </c>
    </row>
    <row r="8" spans="1:33" ht="22.5" customHeight="1">
      <c r="A8" s="74"/>
      <c r="B8" s="74"/>
      <c r="C8" s="74"/>
      <c r="D8" s="74"/>
      <c r="E8" s="428" t="s">
        <v>282</v>
      </c>
      <c r="F8" s="428"/>
      <c r="G8" s="428"/>
      <c r="H8" s="428"/>
      <c r="I8" s="428"/>
      <c r="J8" s="266"/>
      <c r="K8" s="266"/>
      <c r="L8" s="266"/>
      <c r="M8" s="74"/>
      <c r="N8" s="74"/>
      <c r="O8" s="74"/>
      <c r="P8" s="74"/>
      <c r="AE8" s="254">
        <v>0.5</v>
      </c>
      <c r="AG8" s="38" t="s">
        <v>391</v>
      </c>
    </row>
    <row r="9" spans="1:33" ht="15" customHeight="1">
      <c r="A9" s="74"/>
      <c r="B9" s="74"/>
      <c r="C9" s="265"/>
      <c r="D9" s="74"/>
      <c r="E9" s="74"/>
      <c r="F9" s="74"/>
      <c r="G9" s="74"/>
      <c r="I9" s="265"/>
      <c r="J9" s="266"/>
      <c r="K9" s="266"/>
      <c r="L9" s="266"/>
      <c r="M9" s="74"/>
      <c r="N9" s="74"/>
      <c r="O9" s="74"/>
      <c r="P9" s="74"/>
      <c r="AE9" s="254">
        <v>0.5208333333333334</v>
      </c>
      <c r="AG9" s="38" t="s">
        <v>392</v>
      </c>
    </row>
    <row r="10" spans="1:33" ht="18.75" customHeight="1">
      <c r="A10" s="74"/>
      <c r="B10" s="74" t="s">
        <v>131</v>
      </c>
      <c r="C10" s="74"/>
      <c r="D10" s="74"/>
      <c r="E10" s="74"/>
      <c r="F10" s="74"/>
      <c r="G10" s="74"/>
      <c r="H10" s="74"/>
      <c r="I10" s="74"/>
      <c r="J10" s="74"/>
      <c r="K10" s="74"/>
      <c r="AE10" s="254">
        <v>0.5416666666666666</v>
      </c>
      <c r="AG10" s="38" t="s">
        <v>393</v>
      </c>
    </row>
    <row r="11" spans="1:33" ht="15" customHeight="1">
      <c r="A11" s="74"/>
      <c r="B11" s="74"/>
      <c r="C11" s="74"/>
      <c r="D11" s="74"/>
      <c r="E11" s="74"/>
      <c r="F11" s="74"/>
      <c r="G11" s="74"/>
      <c r="H11" s="74"/>
      <c r="I11" s="74"/>
      <c r="J11" s="74"/>
      <c r="K11" s="74"/>
      <c r="AE11" s="254">
        <v>0.5625</v>
      </c>
      <c r="AG11" s="38" t="s">
        <v>394</v>
      </c>
    </row>
    <row r="12" spans="1:33" ht="18.75" customHeight="1">
      <c r="A12" s="74"/>
      <c r="B12" s="441" t="s">
        <v>108</v>
      </c>
      <c r="C12" s="442"/>
      <c r="D12" s="442"/>
      <c r="E12" s="442"/>
      <c r="F12" s="442"/>
      <c r="G12" s="442"/>
      <c r="H12" s="442"/>
      <c r="I12" s="442"/>
      <c r="J12" s="433"/>
      <c r="K12" s="74"/>
      <c r="AE12" s="254">
        <v>0.5833333333333334</v>
      </c>
      <c r="AG12" s="38" t="s">
        <v>395</v>
      </c>
    </row>
    <row r="13" spans="1:33" ht="18.75" customHeight="1">
      <c r="A13" s="74"/>
      <c r="B13" s="444" t="s">
        <v>100</v>
      </c>
      <c r="C13" s="445"/>
      <c r="D13" s="445"/>
      <c r="E13" s="445"/>
      <c r="F13" s="445"/>
      <c r="G13" s="445"/>
      <c r="H13" s="445"/>
      <c r="I13" s="445"/>
      <c r="J13" s="446"/>
      <c r="K13" s="74"/>
      <c r="AE13" s="254">
        <v>0.6041666666666666</v>
      </c>
      <c r="AG13" s="38" t="s">
        <v>287</v>
      </c>
    </row>
    <row r="14" spans="1:33" ht="18.75" customHeight="1">
      <c r="A14" s="74"/>
      <c r="B14" s="447" t="s">
        <v>110</v>
      </c>
      <c r="C14" s="448"/>
      <c r="D14" s="448"/>
      <c r="E14" s="448"/>
      <c r="F14" s="448"/>
      <c r="G14" s="448"/>
      <c r="H14" s="448"/>
      <c r="I14" s="448"/>
      <c r="J14" s="449"/>
      <c r="K14" s="74"/>
      <c r="AE14" s="254">
        <v>0.625</v>
      </c>
      <c r="AG14" s="38" t="s">
        <v>397</v>
      </c>
    </row>
    <row r="15" spans="1:33" ht="18.75" customHeight="1">
      <c r="A15" s="74"/>
      <c r="B15" s="450" t="s">
        <v>109</v>
      </c>
      <c r="C15" s="451"/>
      <c r="D15" s="451"/>
      <c r="E15" s="451"/>
      <c r="F15" s="451"/>
      <c r="G15" s="451"/>
      <c r="H15" s="451"/>
      <c r="I15" s="451"/>
      <c r="J15" s="452"/>
      <c r="K15" s="74"/>
      <c r="AE15" s="254">
        <v>0.6458333333333334</v>
      </c>
      <c r="AG15" s="38" t="s">
        <v>398</v>
      </c>
    </row>
    <row r="16" spans="1:33" ht="18.75" customHeight="1">
      <c r="A16" s="74"/>
      <c r="B16" s="74"/>
      <c r="C16" s="74"/>
      <c r="D16" s="74"/>
      <c r="E16" s="74"/>
      <c r="F16" s="74"/>
      <c r="G16" s="74"/>
      <c r="H16" s="74"/>
      <c r="I16" s="74"/>
      <c r="J16" s="74"/>
      <c r="K16" s="74"/>
      <c r="AE16" s="254">
        <v>0.6666666666666666</v>
      </c>
      <c r="AG16" s="38" t="s">
        <v>399</v>
      </c>
    </row>
    <row r="17" spans="1:33" ht="18.75" customHeight="1">
      <c r="A17" s="74"/>
      <c r="B17" s="74"/>
      <c r="C17" s="74"/>
      <c r="D17" s="74"/>
      <c r="E17" s="74"/>
      <c r="F17" s="74"/>
      <c r="G17" s="74"/>
      <c r="H17" s="74"/>
      <c r="I17" s="74"/>
      <c r="J17" s="74"/>
      <c r="K17" s="74"/>
      <c r="AE17" s="254">
        <v>0.6875</v>
      </c>
      <c r="AG17" s="38" t="s">
        <v>401</v>
      </c>
    </row>
    <row r="18" spans="1:31" ht="18.75" customHeight="1">
      <c r="A18" s="74"/>
      <c r="B18" s="441" t="s">
        <v>180</v>
      </c>
      <c r="C18" s="442"/>
      <c r="D18" s="442"/>
      <c r="E18" s="442"/>
      <c r="F18" s="442"/>
      <c r="G18" s="442"/>
      <c r="H18" s="443"/>
      <c r="I18" s="432" t="s">
        <v>103</v>
      </c>
      <c r="J18" s="433"/>
      <c r="K18" s="74"/>
      <c r="AE18" s="254">
        <v>0.7083333333333334</v>
      </c>
    </row>
    <row r="19" spans="1:31" ht="25.5" customHeight="1">
      <c r="A19" s="74"/>
      <c r="B19" s="148" t="s">
        <v>66</v>
      </c>
      <c r="C19" s="436" t="s">
        <v>197</v>
      </c>
      <c r="D19" s="437"/>
      <c r="E19" s="437"/>
      <c r="F19" s="437"/>
      <c r="G19" s="437"/>
      <c r="H19" s="438"/>
      <c r="I19" s="213" t="s">
        <v>196</v>
      </c>
      <c r="J19" s="214" t="s">
        <v>102</v>
      </c>
      <c r="K19" s="74"/>
      <c r="AE19" s="254">
        <v>0.7291666666666666</v>
      </c>
    </row>
    <row r="20" spans="1:31" ht="25.5" customHeight="1">
      <c r="A20" s="74"/>
      <c r="B20" s="149" t="s">
        <v>189</v>
      </c>
      <c r="C20" s="429" t="s">
        <v>198</v>
      </c>
      <c r="D20" s="430"/>
      <c r="E20" s="430"/>
      <c r="F20" s="430"/>
      <c r="G20" s="430"/>
      <c r="H20" s="431"/>
      <c r="I20" s="64" t="s">
        <v>64</v>
      </c>
      <c r="J20" s="65" t="s">
        <v>101</v>
      </c>
      <c r="K20" s="74"/>
      <c r="AE20" s="254">
        <v>0.75</v>
      </c>
    </row>
    <row r="21" spans="1:31" ht="25.5" customHeight="1">
      <c r="A21" s="74"/>
      <c r="B21" s="149" t="s">
        <v>190</v>
      </c>
      <c r="C21" s="429" t="s">
        <v>199</v>
      </c>
      <c r="D21" s="430"/>
      <c r="E21" s="430"/>
      <c r="F21" s="430"/>
      <c r="G21" s="430"/>
      <c r="H21" s="431"/>
      <c r="I21" s="64" t="s">
        <v>64</v>
      </c>
      <c r="J21" s="65" t="s">
        <v>102</v>
      </c>
      <c r="K21" s="74"/>
      <c r="AE21" s="255">
        <v>0.7708333333333334</v>
      </c>
    </row>
    <row r="22" spans="1:31" ht="25.5" customHeight="1">
      <c r="A22" s="74"/>
      <c r="B22" s="149" t="s">
        <v>191</v>
      </c>
      <c r="C22" s="429" t="s">
        <v>200</v>
      </c>
      <c r="D22" s="430"/>
      <c r="E22" s="430"/>
      <c r="F22" s="430"/>
      <c r="G22" s="430"/>
      <c r="H22" s="431"/>
      <c r="I22" s="64" t="s">
        <v>64</v>
      </c>
      <c r="J22" s="65" t="s">
        <v>101</v>
      </c>
      <c r="K22" s="74"/>
      <c r="AE22" s="255">
        <v>0.7916666666666666</v>
      </c>
    </row>
    <row r="23" spans="1:31" ht="25.5" customHeight="1">
      <c r="A23" s="74"/>
      <c r="B23" s="149" t="s">
        <v>192</v>
      </c>
      <c r="C23" s="429" t="s">
        <v>201</v>
      </c>
      <c r="D23" s="430"/>
      <c r="E23" s="430"/>
      <c r="F23" s="430"/>
      <c r="G23" s="430"/>
      <c r="H23" s="431"/>
      <c r="I23" s="64" t="s">
        <v>64</v>
      </c>
      <c r="J23" s="65" t="s">
        <v>101</v>
      </c>
      <c r="K23" s="74"/>
      <c r="AE23" s="254">
        <v>0.8125</v>
      </c>
    </row>
    <row r="24" spans="1:31" ht="25.5" customHeight="1">
      <c r="A24" s="74"/>
      <c r="B24" s="149" t="s">
        <v>193</v>
      </c>
      <c r="C24" s="429" t="s">
        <v>202</v>
      </c>
      <c r="D24" s="430"/>
      <c r="E24" s="430"/>
      <c r="F24" s="430"/>
      <c r="G24" s="430"/>
      <c r="H24" s="431"/>
      <c r="I24" s="64" t="s">
        <v>64</v>
      </c>
      <c r="J24" s="65" t="s">
        <v>101</v>
      </c>
      <c r="K24" s="74"/>
      <c r="AE24" s="255">
        <v>0.8333333333333334</v>
      </c>
    </row>
    <row r="25" spans="1:31" ht="25.5" customHeight="1">
      <c r="A25" s="74"/>
      <c r="B25" s="149" t="s">
        <v>194</v>
      </c>
      <c r="C25" s="429" t="s">
        <v>203</v>
      </c>
      <c r="D25" s="430"/>
      <c r="E25" s="430"/>
      <c r="F25" s="430"/>
      <c r="G25" s="430"/>
      <c r="H25" s="431"/>
      <c r="I25" s="64" t="s">
        <v>64</v>
      </c>
      <c r="J25" s="65" t="s">
        <v>101</v>
      </c>
      <c r="K25" s="74"/>
      <c r="AE25" s="255">
        <v>0.8541666666666666</v>
      </c>
    </row>
    <row r="26" spans="1:31" ht="38.25" customHeight="1">
      <c r="A26" s="74"/>
      <c r="B26" s="150" t="s">
        <v>195</v>
      </c>
      <c r="C26" s="458" t="s">
        <v>204</v>
      </c>
      <c r="D26" s="459"/>
      <c r="E26" s="459"/>
      <c r="F26" s="459"/>
      <c r="G26" s="459"/>
      <c r="H26" s="460"/>
      <c r="I26" s="66" t="s">
        <v>64</v>
      </c>
      <c r="J26" s="67" t="s">
        <v>101</v>
      </c>
      <c r="K26" s="74"/>
      <c r="AE26" s="151"/>
    </row>
    <row r="27" spans="1:12" s="151" customFormat="1" ht="9.75" customHeight="1">
      <c r="A27" s="152"/>
      <c r="B27" s="152"/>
      <c r="C27" s="152"/>
      <c r="D27" s="152"/>
      <c r="E27" s="152"/>
      <c r="F27" s="152"/>
      <c r="G27" s="152"/>
      <c r="H27" s="152"/>
      <c r="I27" s="152"/>
      <c r="J27" s="152"/>
      <c r="K27" s="152"/>
      <c r="L27" s="152"/>
    </row>
    <row r="28" spans="1:12" s="151" customFormat="1" ht="9.75" customHeight="1">
      <c r="A28" s="152"/>
      <c r="B28" s="152"/>
      <c r="C28" s="152"/>
      <c r="D28" s="152"/>
      <c r="E28" s="152"/>
      <c r="F28" s="152"/>
      <c r="G28" s="152"/>
      <c r="H28" s="152"/>
      <c r="I28" s="152"/>
      <c r="J28" s="152"/>
      <c r="K28" s="152"/>
      <c r="L28" s="152"/>
    </row>
    <row r="29" spans="1:31" ht="12" customHeight="1">
      <c r="A29" s="74"/>
      <c r="B29" s="215" t="s">
        <v>178</v>
      </c>
      <c r="C29" s="215"/>
      <c r="D29" s="215"/>
      <c r="E29" s="215"/>
      <c r="F29" s="215"/>
      <c r="G29" s="215"/>
      <c r="H29" s="217"/>
      <c r="I29" s="217"/>
      <c r="J29" s="74"/>
      <c r="K29" s="74"/>
      <c r="AE29" s="151"/>
    </row>
    <row r="30" spans="1:10" s="151" customFormat="1" ht="12" customHeight="1">
      <c r="A30" s="152"/>
      <c r="B30" s="220"/>
      <c r="C30" s="267"/>
      <c r="D30" s="267"/>
      <c r="E30" s="267"/>
      <c r="F30" s="267"/>
      <c r="G30" s="267"/>
      <c r="H30" s="221"/>
      <c r="I30" s="222"/>
      <c r="J30" s="223"/>
    </row>
    <row r="31" spans="1:10" s="151" customFormat="1" ht="12" customHeight="1">
      <c r="A31" s="152"/>
      <c r="B31" s="224"/>
      <c r="C31" s="268"/>
      <c r="D31" s="268"/>
      <c r="E31" s="268"/>
      <c r="F31" s="268"/>
      <c r="G31" s="268"/>
      <c r="I31" s="226"/>
      <c r="J31" s="227"/>
    </row>
    <row r="32" spans="1:10" s="151" customFormat="1" ht="12" customHeight="1">
      <c r="A32" s="152"/>
      <c r="B32" s="224"/>
      <c r="C32" s="216" t="s">
        <v>286</v>
      </c>
      <c r="D32" s="268"/>
      <c r="E32" s="268"/>
      <c r="F32" s="268"/>
      <c r="G32" s="268"/>
      <c r="H32" s="225"/>
      <c r="I32" s="226"/>
      <c r="J32" s="227"/>
    </row>
    <row r="33" spans="1:10" s="151" customFormat="1" ht="12" customHeight="1">
      <c r="A33" s="152"/>
      <c r="B33" s="224"/>
      <c r="C33" s="268"/>
      <c r="D33" s="268"/>
      <c r="E33" s="268"/>
      <c r="F33" s="268"/>
      <c r="G33" s="268"/>
      <c r="H33" s="439"/>
      <c r="I33" s="439"/>
      <c r="J33" s="227"/>
    </row>
    <row r="34" spans="1:10" s="151" customFormat="1" ht="12" customHeight="1">
      <c r="A34" s="152"/>
      <c r="B34" s="228"/>
      <c r="C34" s="230"/>
      <c r="D34" s="230"/>
      <c r="E34" s="230"/>
      <c r="F34" s="230"/>
      <c r="G34" s="230"/>
      <c r="H34" s="229"/>
      <c r="I34" s="230"/>
      <c r="J34" s="227"/>
    </row>
    <row r="35" spans="1:10" s="151" customFormat="1" ht="12" customHeight="1">
      <c r="A35" s="152"/>
      <c r="B35" s="228"/>
      <c r="C35" s="230"/>
      <c r="D35" s="230"/>
      <c r="E35" s="230"/>
      <c r="F35" s="230"/>
      <c r="G35" s="230"/>
      <c r="H35" s="225"/>
      <c r="I35" s="230"/>
      <c r="J35" s="227"/>
    </row>
    <row r="36" spans="1:10" s="151" customFormat="1" ht="12" customHeight="1">
      <c r="A36" s="152"/>
      <c r="B36" s="231"/>
      <c r="C36" s="233"/>
      <c r="D36" s="233"/>
      <c r="E36" s="233"/>
      <c r="F36" s="233"/>
      <c r="G36" s="233"/>
      <c r="H36" s="232"/>
      <c r="I36" s="233"/>
      <c r="J36" s="234"/>
    </row>
    <row r="37" spans="1:10" s="151" customFormat="1" ht="12" customHeight="1">
      <c r="A37" s="152"/>
      <c r="B37" s="153"/>
      <c r="C37" s="153"/>
      <c r="D37" s="153"/>
      <c r="E37" s="153"/>
      <c r="F37" s="153"/>
      <c r="G37" s="153"/>
      <c r="H37" s="218"/>
      <c r="I37" s="153"/>
      <c r="J37" s="153"/>
    </row>
    <row r="38" s="151" customFormat="1" ht="12" customHeight="1"/>
    <row r="39" s="151" customFormat="1" ht="12" customHeight="1"/>
    <row r="40" s="151" customFormat="1" ht="12" customHeight="1">
      <c r="H40" s="219"/>
    </row>
    <row r="41" s="151" customFormat="1" ht="13.5"/>
    <row r="42" s="151" customFormat="1" ht="13.5"/>
    <row r="43" s="151" customFormat="1" ht="13.5"/>
    <row r="44" s="151" customFormat="1" ht="13.5"/>
    <row r="45" s="151" customFormat="1" ht="13.5"/>
    <row r="46" s="151" customFormat="1" ht="13.5"/>
    <row r="47" s="151" customFormat="1" ht="13.5"/>
    <row r="48" s="151" customFormat="1" ht="13.5"/>
    <row r="49" s="151" customFormat="1" ht="13.5">
      <c r="AE49" s="38"/>
    </row>
    <row r="50" s="151" customFormat="1" ht="13.5">
      <c r="AE50" s="38"/>
    </row>
    <row r="51" s="151" customFormat="1" ht="13.5">
      <c r="AE51" s="38"/>
    </row>
    <row r="52" s="151" customFormat="1" ht="13.5">
      <c r="AE52" s="38"/>
    </row>
    <row r="53" s="151" customFormat="1" ht="13.5">
      <c r="AE53" s="38"/>
    </row>
    <row r="54" s="151" customFormat="1" ht="13.5">
      <c r="AE54" s="38"/>
    </row>
    <row r="55" spans="1:11" ht="13.5">
      <c r="A55" s="151"/>
      <c r="B55" s="151"/>
      <c r="C55" s="151"/>
      <c r="D55" s="151"/>
      <c r="E55" s="151"/>
      <c r="F55" s="151"/>
      <c r="G55" s="151"/>
      <c r="H55" s="151"/>
      <c r="I55" s="151"/>
      <c r="J55" s="151"/>
      <c r="K55" s="151"/>
    </row>
  </sheetData>
  <sheetProtection/>
  <mergeCells count="23">
    <mergeCell ref="H33:I33"/>
    <mergeCell ref="A2:K2"/>
    <mergeCell ref="B18:H18"/>
    <mergeCell ref="B12:J12"/>
    <mergeCell ref="B13:J13"/>
    <mergeCell ref="B14:J14"/>
    <mergeCell ref="B15:J15"/>
    <mergeCell ref="F7:H7"/>
    <mergeCell ref="D4:E4"/>
    <mergeCell ref="C26:H26"/>
    <mergeCell ref="C22:H22"/>
    <mergeCell ref="C23:H23"/>
    <mergeCell ref="C24:H24"/>
    <mergeCell ref="C25:H25"/>
    <mergeCell ref="D7:E7"/>
    <mergeCell ref="C19:H19"/>
    <mergeCell ref="AQ1:AR1"/>
    <mergeCell ref="E8:I8"/>
    <mergeCell ref="L7:M7"/>
    <mergeCell ref="C20:H20"/>
    <mergeCell ref="C21:H21"/>
    <mergeCell ref="I18:J18"/>
    <mergeCell ref="AM1:AO1"/>
  </mergeCells>
  <dataValidations count="3">
    <dataValidation allowBlank="1" showInputMessage="1" showErrorMessage="1" imeMode="on" sqref="H4:I4"/>
    <dataValidation type="textLength" operator="equal" allowBlank="1" showInputMessage="1" showErrorMessage="1" errorTitle="介護支援専門員登録番号" error="8ケタで入力してください" imeMode="off" sqref="J4 F4">
      <formula1>8</formula1>
    </dataValidation>
    <dataValidation type="list" allowBlank="1" showInputMessage="1" showErrorMessage="1" imeMode="off" sqref="C4">
      <formula1>$AG$1:$AG$17</formula1>
    </dataValidation>
  </dataValidations>
  <hyperlinks>
    <hyperlink ref="I19" location="'シート2-①'!Print_Area" display="シート2"/>
    <hyperlink ref="J19" location="'シート3-①'!Print_Area" display="シート3"/>
    <hyperlink ref="I20" location="'シート2-②-1'!Print_Area" display="シート2"/>
    <hyperlink ref="B13" location="'1'!A1" display="1．研修記録シート1（目標）"/>
    <hyperlink ref="J20" location="'シート3-②-1'!Print_Area" display="シート3"/>
    <hyperlink ref="B13:J13" location="シート1!A1" display="1．研修記録シート1（目標）"/>
    <hyperlink ref="I21" location="'シート2-②-2'!Print_Area" display="シート2"/>
    <hyperlink ref="J21" location="'シート3-②-2'!Print_Area" display="シート3"/>
    <hyperlink ref="I22" location="'シート2-②-3'!Print_Area" display="シート2"/>
    <hyperlink ref="I23" location="'シート2-②-4'!Print_Area" display="シート2"/>
    <hyperlink ref="I24" location="'シート2-②-5'!Print_Area" display="シート2"/>
    <hyperlink ref="I25" location="'シート2-②-6'!Print_Area" display="シート2"/>
    <hyperlink ref="I26" location="'シート2-②-7'!Print_Area" display="シート2"/>
    <hyperlink ref="J22" location="'シート3-②-3'!Print_Area" display="シート3"/>
    <hyperlink ref="J23" location="'シート3-②-4'!Print_Area" display="シート3"/>
    <hyperlink ref="J24" location="'シート3-②-5'!Print_Area" display="シート3"/>
    <hyperlink ref="J25" location="'シート3-②-6'!Print_Area" display="シート3"/>
    <hyperlink ref="J26"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M53"/>
  <sheetViews>
    <sheetView zoomScalePageLayoutView="0" workbookViewId="0" topLeftCell="A1">
      <selection activeCell="AK11" sqref="AK11"/>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76" width="9.00390625" style="33" customWidth="1"/>
    <col min="77" max="16384" width="9.00390625" style="33" customWidth="1"/>
  </cols>
  <sheetData>
    <row r="1" spans="1:7" ht="18.75">
      <c r="A1" s="52" t="s">
        <v>117</v>
      </c>
      <c r="B1" s="52"/>
      <c r="F1" s="207" t="s">
        <v>169</v>
      </c>
      <c r="G1" s="212"/>
    </row>
    <row r="2" spans="1:23" ht="13.5">
      <c r="A2" s="40"/>
      <c r="B2" s="204"/>
      <c r="C2" s="711" t="s">
        <v>67</v>
      </c>
      <c r="D2" s="712"/>
      <c r="E2" s="712"/>
      <c r="F2" s="712"/>
      <c r="G2" s="712"/>
      <c r="H2" s="712"/>
      <c r="I2" s="712"/>
      <c r="J2" s="713" t="s">
        <v>68</v>
      </c>
      <c r="K2" s="708"/>
      <c r="L2" s="708"/>
      <c r="M2" s="708"/>
      <c r="N2" s="708"/>
      <c r="O2" s="708"/>
      <c r="P2" s="709"/>
      <c r="Q2" s="713" t="s">
        <v>98</v>
      </c>
      <c r="R2" s="708"/>
      <c r="S2" s="708"/>
      <c r="T2" s="708"/>
      <c r="U2" s="708"/>
      <c r="V2" s="708"/>
      <c r="W2" s="710"/>
    </row>
    <row r="3" spans="1:65" ht="40.5">
      <c r="A3" s="193" t="s">
        <v>16</v>
      </c>
      <c r="B3" s="205" t="s">
        <v>169</v>
      </c>
      <c r="C3" s="194" t="s">
        <v>20</v>
      </c>
      <c r="D3" s="195" t="s">
        <v>206</v>
      </c>
      <c r="E3" s="196" t="s">
        <v>19</v>
      </c>
      <c r="F3" s="196" t="s">
        <v>18</v>
      </c>
      <c r="G3" s="195" t="s">
        <v>3</v>
      </c>
      <c r="H3" s="195" t="s">
        <v>1</v>
      </c>
      <c r="I3" s="195" t="s">
        <v>276</v>
      </c>
      <c r="J3" s="196" t="s">
        <v>136</v>
      </c>
      <c r="K3" s="196" t="s">
        <v>137</v>
      </c>
      <c r="L3" s="196" t="s">
        <v>138</v>
      </c>
      <c r="M3" s="196" t="s">
        <v>139</v>
      </c>
      <c r="N3" s="196" t="s">
        <v>140</v>
      </c>
      <c r="O3" s="196" t="s">
        <v>141</v>
      </c>
      <c r="P3" s="196" t="s">
        <v>142</v>
      </c>
      <c r="Q3" s="196" t="s">
        <v>143</v>
      </c>
      <c r="R3" s="196" t="s">
        <v>144</v>
      </c>
      <c r="S3" s="196" t="s">
        <v>145</v>
      </c>
      <c r="T3" s="196" t="s">
        <v>146</v>
      </c>
      <c r="U3" s="196" t="s">
        <v>147</v>
      </c>
      <c r="V3" s="196" t="s">
        <v>148</v>
      </c>
      <c r="W3" s="197" t="s">
        <v>149</v>
      </c>
      <c r="AL3" s="33"/>
      <c r="BA3" s="33"/>
      <c r="BD3" s="33"/>
      <c r="BM3" s="33"/>
    </row>
    <row r="4" spans="1:56" ht="13.5">
      <c r="A4" s="68" t="s">
        <v>17</v>
      </c>
      <c r="B4" s="208">
        <f>IF(ISBLANK(G1),"",G1)</f>
      </c>
      <c r="C4" s="198">
        <f>IF(ISBLANK(シート1!E5),"",シート1!E5)</f>
      </c>
      <c r="D4" s="199" t="s">
        <v>150</v>
      </c>
      <c r="E4" s="200">
        <f>IF(ISBLANK(シート1!D7),"",シート1!D7)</f>
      </c>
      <c r="F4" s="200">
        <f>IF(ISBLANK(シート1!H7),"",シート1!H7)</f>
      </c>
      <c r="G4" s="201">
        <f>IF(ISBLANK(シート1!D9),"",シート1!D9)</f>
      </c>
      <c r="H4" s="199">
        <f>IF(ISBLANK(シート1!N7),"",シート1!N7)</f>
      </c>
      <c r="I4" s="199">
        <f>IF(ISBLANK(シート1!N9),"",シート1!N9)</f>
      </c>
      <c r="J4" s="200">
        <f>IF(ISBLANK(シート1!D14),"",シート1!D14)</f>
      </c>
      <c r="K4" s="201">
        <f>IF(ISBLANK(シート1!B16),"",シート1!B16)</f>
      </c>
      <c r="L4" s="200">
        <f>IF(ISBLANK(シート1!D27),"",シート1!D27)</f>
      </c>
      <c r="M4" s="201">
        <f>IF(ISBLANK(シート1!D25),"",シート1!D25)</f>
      </c>
      <c r="N4" s="201">
        <f>IF(ISBLANK(シート1!I25),"",シート1!I25)</f>
      </c>
      <c r="O4" s="201">
        <f>IF(ISBLANK(シート1!I27),"",シート1!I27)</f>
      </c>
      <c r="P4" s="199">
        <f>IF(ISBLANK(シート1!B29),"",シート1!B29)</f>
      </c>
      <c r="Q4" s="200">
        <f>IF(ISBLANK(シート1!D39),"",シート1!D39)</f>
      </c>
      <c r="R4" s="201">
        <f>IF(ISBLANK(シート1!B41),"",シート1!B41)</f>
      </c>
      <c r="S4" s="200">
        <f>IF(ISBLANK(シート1!D52),"",シート1!D52)</f>
      </c>
      <c r="T4" s="201">
        <f>IF(ISBLANK(シート1!D50),"",シート1!D50)</f>
      </c>
      <c r="U4" s="201">
        <f>IF(ISBLANK(シート1!I50),"",シート1!I50)</f>
      </c>
      <c r="V4" s="202">
        <f>IF(ISBLANK(シート1!I52),"",シート1!I52)</f>
      </c>
      <c r="W4" s="203">
        <f>IF(ISBLANK(シート1!B54),"",シート1!B54)</f>
      </c>
      <c r="AL4" s="33"/>
      <c r="BD4" s="33"/>
    </row>
    <row r="5" spans="1:56" ht="13.5">
      <c r="A5" s="34"/>
      <c r="B5" s="34"/>
      <c r="C5" s="49"/>
      <c r="D5" s="49"/>
      <c r="E5" s="50"/>
      <c r="F5" s="50"/>
      <c r="G5" s="51"/>
      <c r="H5" s="49"/>
      <c r="I5" s="49"/>
      <c r="J5" s="51"/>
      <c r="K5" s="51"/>
      <c r="L5" s="51"/>
      <c r="N5" s="49"/>
      <c r="R5" s="49"/>
      <c r="S5" s="51"/>
      <c r="T5" s="51"/>
      <c r="U5" s="51"/>
      <c r="V5" s="51"/>
      <c r="W5" s="51"/>
      <c r="BD5" s="33"/>
    </row>
    <row r="6" spans="1:65" ht="13.5">
      <c r="A6" s="34"/>
      <c r="B6" s="34"/>
      <c r="C6" s="49"/>
      <c r="D6" s="49"/>
      <c r="E6" s="50"/>
      <c r="F6" s="50"/>
      <c r="G6" s="51"/>
      <c r="H6" s="49"/>
      <c r="I6" s="49"/>
      <c r="J6" s="51"/>
      <c r="K6" s="51"/>
      <c r="L6" s="51"/>
      <c r="N6" s="49"/>
      <c r="R6" s="49"/>
      <c r="S6" s="51"/>
      <c r="T6" s="51"/>
      <c r="U6" s="51"/>
      <c r="V6" s="51"/>
      <c r="W6" s="51"/>
      <c r="AN6" s="33"/>
      <c r="BA6" s="33"/>
      <c r="BM6" s="33"/>
    </row>
    <row r="7" spans="1:7" ht="18.75">
      <c r="A7" s="52" t="s">
        <v>118</v>
      </c>
      <c r="B7" s="52"/>
      <c r="F7" s="207" t="s">
        <v>169</v>
      </c>
      <c r="G7" s="212"/>
    </row>
    <row r="8" spans="1:65" s="35" customFormat="1" ht="13.5">
      <c r="A8" s="707" t="s">
        <v>67</v>
      </c>
      <c r="B8" s="708"/>
      <c r="C8" s="708"/>
      <c r="D8" s="708"/>
      <c r="E8" s="708"/>
      <c r="F8" s="708"/>
      <c r="G8" s="708"/>
      <c r="H8" s="708"/>
      <c r="I8" s="708"/>
      <c r="J8" s="709"/>
      <c r="K8" s="713" t="s">
        <v>68</v>
      </c>
      <c r="L8" s="708"/>
      <c r="M8" s="708"/>
      <c r="N8" s="708"/>
      <c r="O8" s="708"/>
      <c r="P8" s="708"/>
      <c r="Q8" s="708"/>
      <c r="R8" s="708"/>
      <c r="S8" s="708"/>
      <c r="T8" s="708"/>
      <c r="U8" s="708"/>
      <c r="V8" s="708"/>
      <c r="W8" s="708"/>
      <c r="X8" s="708"/>
      <c r="Y8" s="708" t="s">
        <v>82</v>
      </c>
      <c r="Z8" s="708"/>
      <c r="AA8" s="708"/>
      <c r="AB8" s="708"/>
      <c r="AC8" s="708"/>
      <c r="AD8" s="708"/>
      <c r="AE8" s="708"/>
      <c r="AF8" s="708"/>
      <c r="AG8" s="708"/>
      <c r="AH8" s="708"/>
      <c r="AI8" s="708"/>
      <c r="AJ8" s="708"/>
      <c r="AK8" s="708"/>
      <c r="AL8" s="708"/>
      <c r="AM8" s="708" t="s">
        <v>83</v>
      </c>
      <c r="AN8" s="708"/>
      <c r="AO8" s="708"/>
      <c r="AP8" s="708"/>
      <c r="AQ8" s="708"/>
      <c r="AR8" s="708"/>
      <c r="AS8" s="708"/>
      <c r="AT8" s="708"/>
      <c r="AU8" s="708"/>
      <c r="AV8" s="708"/>
      <c r="AW8" s="708"/>
      <c r="AX8" s="708"/>
      <c r="AY8" s="708"/>
      <c r="AZ8" s="708"/>
      <c r="BA8" s="708" t="s">
        <v>87</v>
      </c>
      <c r="BB8" s="708"/>
      <c r="BC8" s="708"/>
      <c r="BD8" s="708"/>
      <c r="BE8" s="708"/>
      <c r="BF8" s="708"/>
      <c r="BG8" s="708"/>
      <c r="BH8" s="708"/>
      <c r="BI8" s="708"/>
      <c r="BJ8" s="708"/>
      <c r="BK8" s="708"/>
      <c r="BL8" s="708"/>
      <c r="BM8" s="708"/>
    </row>
    <row r="9" spans="1:65" ht="27">
      <c r="A9" s="41" t="s">
        <v>16</v>
      </c>
      <c r="B9" s="206" t="s">
        <v>169</v>
      </c>
      <c r="C9" s="42" t="s">
        <v>20</v>
      </c>
      <c r="D9" s="43" t="s">
        <v>206</v>
      </c>
      <c r="E9" s="43" t="s">
        <v>25</v>
      </c>
      <c r="F9" s="44" t="s">
        <v>284</v>
      </c>
      <c r="G9" s="43" t="s">
        <v>3</v>
      </c>
      <c r="H9" s="43" t="s">
        <v>1</v>
      </c>
      <c r="I9" s="45" t="s">
        <v>276</v>
      </c>
      <c r="J9" s="46" t="s">
        <v>99</v>
      </c>
      <c r="K9" s="72" t="s">
        <v>151</v>
      </c>
      <c r="L9" s="47" t="s">
        <v>69</v>
      </c>
      <c r="M9" s="44" t="s">
        <v>70</v>
      </c>
      <c r="N9" s="44" t="s">
        <v>71</v>
      </c>
      <c r="O9" s="44" t="s">
        <v>72</v>
      </c>
      <c r="P9" s="44" t="s">
        <v>73</v>
      </c>
      <c r="Q9" s="44" t="s">
        <v>74</v>
      </c>
      <c r="R9" s="44" t="s">
        <v>75</v>
      </c>
      <c r="S9" s="44" t="s">
        <v>76</v>
      </c>
      <c r="T9" s="44" t="s">
        <v>77</v>
      </c>
      <c r="U9" s="44" t="s">
        <v>78</v>
      </c>
      <c r="V9" s="44" t="s">
        <v>79</v>
      </c>
      <c r="W9" s="44" t="s">
        <v>80</v>
      </c>
      <c r="X9" s="48" t="s">
        <v>81</v>
      </c>
      <c r="Y9" s="73" t="s">
        <v>151</v>
      </c>
      <c r="Z9" s="47" t="s">
        <v>69</v>
      </c>
      <c r="AA9" s="44" t="s">
        <v>70</v>
      </c>
      <c r="AB9" s="44" t="s">
        <v>71</v>
      </c>
      <c r="AC9" s="44" t="s">
        <v>72</v>
      </c>
      <c r="AD9" s="44" t="s">
        <v>73</v>
      </c>
      <c r="AE9" s="44" t="s">
        <v>74</v>
      </c>
      <c r="AF9" s="44" t="s">
        <v>75</v>
      </c>
      <c r="AG9" s="44" t="s">
        <v>76</v>
      </c>
      <c r="AH9" s="44" t="s">
        <v>77</v>
      </c>
      <c r="AI9" s="44" t="s">
        <v>78</v>
      </c>
      <c r="AJ9" s="44" t="s">
        <v>79</v>
      </c>
      <c r="AK9" s="44" t="s">
        <v>80</v>
      </c>
      <c r="AL9" s="48" t="s">
        <v>81</v>
      </c>
      <c r="AM9" s="73" t="s">
        <v>151</v>
      </c>
      <c r="AN9" s="47" t="s">
        <v>69</v>
      </c>
      <c r="AO9" s="44" t="s">
        <v>70</v>
      </c>
      <c r="AP9" s="44" t="s">
        <v>71</v>
      </c>
      <c r="AQ9" s="44" t="s">
        <v>72</v>
      </c>
      <c r="AR9" s="44" t="s">
        <v>73</v>
      </c>
      <c r="AS9" s="44" t="s">
        <v>74</v>
      </c>
      <c r="AT9" s="44" t="s">
        <v>75</v>
      </c>
      <c r="AU9" s="44" t="s">
        <v>76</v>
      </c>
      <c r="AV9" s="44" t="s">
        <v>77</v>
      </c>
      <c r="AW9" s="44" t="s">
        <v>78</v>
      </c>
      <c r="AX9" s="44" t="s">
        <v>79</v>
      </c>
      <c r="AY9" s="44" t="s">
        <v>80</v>
      </c>
      <c r="AZ9" s="48" t="s">
        <v>81</v>
      </c>
      <c r="BA9" s="47" t="s">
        <v>84</v>
      </c>
      <c r="BB9" s="44" t="s">
        <v>85</v>
      </c>
      <c r="BC9" s="44" t="s">
        <v>86</v>
      </c>
      <c r="BD9" s="44" t="s">
        <v>88</v>
      </c>
      <c r="BE9" s="44" t="s">
        <v>89</v>
      </c>
      <c r="BF9" s="44" t="s">
        <v>90</v>
      </c>
      <c r="BG9" s="44" t="s">
        <v>91</v>
      </c>
      <c r="BH9" s="44" t="s">
        <v>92</v>
      </c>
      <c r="BI9" s="44" t="s">
        <v>93</v>
      </c>
      <c r="BJ9" s="44" t="s">
        <v>94</v>
      </c>
      <c r="BK9" s="44" t="s">
        <v>95</v>
      </c>
      <c r="BL9" s="44" t="s">
        <v>96</v>
      </c>
      <c r="BM9" s="48" t="s">
        <v>97</v>
      </c>
    </row>
    <row r="10" spans="1:65" ht="13.5">
      <c r="A10" s="156" t="s">
        <v>65</v>
      </c>
      <c r="B10" s="209">
        <f>IF(ISBLANK(G7),"",G7)</f>
      </c>
      <c r="C10" s="179" t="s">
        <v>275</v>
      </c>
      <c r="D10" s="243">
        <v>1</v>
      </c>
      <c r="E10" s="157">
        <f>IF(ISBLANK('シート2-①'!E10),"",'シート2-①'!E10)</f>
      </c>
      <c r="F10" s="177">
        <f>IF(ISBLANK('シート2-①'!R10),"",'シート2-①'!R10)</f>
      </c>
      <c r="G10" s="178">
        <f>IF(ISBLANK('シート2-①'!E12),"",'シート2-①'!E12)</f>
      </c>
      <c r="H10" s="179">
        <f>IF(ISBLANK('シート2-①'!Y10),"",'シート2-①'!Y10)</f>
      </c>
      <c r="I10" s="179">
        <f>IF(ISBLANK('シート2-①'!Y12),"",'シート2-①'!Y12)</f>
      </c>
      <c r="J10" s="159">
        <v>5</v>
      </c>
      <c r="K10" s="154">
        <f>IF(ISBLANK('シート2-①'!P16),"",'シート2-①'!P16)</f>
      </c>
      <c r="L10" s="160">
        <f>IF(ISBLANK('シート2-①'!P17),"",'シート2-①'!P17)</f>
      </c>
      <c r="M10" s="160">
        <f>IF(ISBLANK('シート2-①'!P18),"",'シート2-①'!P18)</f>
      </c>
      <c r="N10" s="160">
        <f>IF(ISBLANK('シート2-①'!P19),"",'シート2-①'!P19)</f>
      </c>
      <c r="O10" s="160">
        <f>IF(ISBLANK('シート2-①'!P20),"",'シート2-①'!P20)</f>
      </c>
      <c r="P10" s="160">
        <f>IF(ISBLANK('シート2-①'!P21),"",'シート2-①'!P21)</f>
      </c>
      <c r="Q10" s="272">
        <f>IF(ISBLANK('シート2-①'!P22),"",'シート2-①'!P22)</f>
      </c>
      <c r="R10" s="272">
        <f>IF(ISBLANK('シート2-①'!P23),"",'シート2-①'!P23)</f>
      </c>
      <c r="S10" s="272">
        <f>IF(ISBLANK('シート2-①'!P24),"",'シート2-①'!P24)</f>
      </c>
      <c r="T10" s="272">
        <f>IF(ISBLANK('シート2-①'!P25),"",'シート2-①'!P25)</f>
      </c>
      <c r="U10" s="272">
        <f>IF(ISBLANK('シート2-①'!P26),"",'シート2-①'!P26)</f>
      </c>
      <c r="V10" s="272">
        <f>IF(ISBLANK('シート2-①'!P27),"",'シート2-①'!P27)</f>
      </c>
      <c r="W10" s="272">
        <f>IF(ISBLANK('シート2-①'!P28),"",'シート2-①'!P28)</f>
      </c>
      <c r="X10" s="272">
        <f>IF(ISBLANK('シート2-①'!P29),"",'シート2-①'!P29)</f>
      </c>
      <c r="Y10" s="154">
        <f>IF(ISBLANK('シート2-①'!S16),"",'シート2-①'!S16)</f>
      </c>
      <c r="Z10" s="160">
        <f>IF(ISBLANK('シート2-①'!S17),"",'シート2-①'!S17)</f>
      </c>
      <c r="AA10" s="160">
        <f>IF(ISBLANK('シート2-①'!S18),"",'シート2-①'!S18)</f>
      </c>
      <c r="AB10" s="160">
        <f>IF(ISBLANK('シート2-①'!S19),"",'シート2-①'!S19)</f>
      </c>
      <c r="AC10" s="160">
        <f>IF(ISBLANK('シート2-①'!S20),"",'シート2-①'!S20)</f>
      </c>
      <c r="AD10" s="160">
        <f>IF(ISBLANK('シート2-①'!S21),"",'シート2-①'!S21)</f>
      </c>
      <c r="AE10" s="272">
        <f>IF(ISBLANK('シート2-①'!S22),"",'シート2-①'!S22)</f>
      </c>
      <c r="AF10" s="272">
        <f>IF(ISBLANK('シート2-①'!S23),"",'シート2-①'!S23)</f>
      </c>
      <c r="AG10" s="272">
        <f>IF(ISBLANK('シート2-①'!S24),"",'シート2-①'!S24)</f>
      </c>
      <c r="AH10" s="272">
        <f>IF(ISBLANK('シート2-①'!S25),"",'シート2-①'!S25)</f>
      </c>
      <c r="AI10" s="272">
        <f>IF(ISBLANK('シート2-①'!S26),"",'シート2-①'!S26)</f>
      </c>
      <c r="AJ10" s="272">
        <f>IF(ISBLANK('シート2-①'!S27),"",'シート2-①'!S27)</f>
      </c>
      <c r="AK10" s="272">
        <f>IF(ISBLANK('シート2-①'!S28),"",'シート2-①'!S28)</f>
      </c>
      <c r="AL10" s="272">
        <f>IF(ISBLANK('シート2-①'!S29),"",'シート2-①'!S29)</f>
      </c>
      <c r="AM10" s="154">
        <f>IF(ISBLANK('シート2-①'!V16),"",'シート2-①'!V16)</f>
      </c>
      <c r="AN10" s="160">
        <f>IF(ISBLANK('シート2-①'!V17),"",'シート2-①'!V17)</f>
      </c>
      <c r="AO10" s="160">
        <f>IF(ISBLANK('シート2-①'!V18),"",'シート2-①'!V18)</f>
      </c>
      <c r="AP10" s="160">
        <f>IF(ISBLANK('シート2-①'!V19),"",'シート2-①'!V19)</f>
      </c>
      <c r="AQ10" s="160">
        <f>IF(ISBLANK('シート2-①'!V20),"",'シート2-①'!V20)</f>
      </c>
      <c r="AR10" s="160">
        <f>IF(ISBLANK('シート2-①'!V21),"",'シート2-①'!V21)</f>
      </c>
      <c r="AS10" s="272">
        <f>IF(ISBLANK('シート2-①'!V22),"",'シート2-①'!V22)</f>
      </c>
      <c r="AT10" s="272">
        <f>IF(ISBLANK('シート2-①'!V23),"",'シート2-①'!V23)</f>
      </c>
      <c r="AU10" s="272">
        <f>IF(ISBLANK('シート2-①'!V24),"",'シート2-①'!V24)</f>
      </c>
      <c r="AV10" s="272">
        <f>IF(ISBLANK('シート2-①'!V25),"",'シート2-①'!V25)</f>
      </c>
      <c r="AW10" s="272">
        <f>IF(ISBLANK('シート2-①'!V26),"",'シート2-①'!V26)</f>
      </c>
      <c r="AX10" s="272">
        <f>IF(ISBLANK('シート2-①'!V27),"",'シート2-①'!V27)</f>
      </c>
      <c r="AY10" s="272">
        <f>IF(ISBLANK('シート2-①'!V28),"",'シート2-①'!V28)</f>
      </c>
      <c r="AZ10" s="272">
        <f>IF(ISBLANK('シート2-①'!V29),"",'シート2-①'!V29)</f>
      </c>
      <c r="BA10" s="160">
        <f>IF(ISBLANK('シート2-①'!Y17),"",'シート2-①'!Y17)</f>
      </c>
      <c r="BB10" s="160">
        <f>IF(ISBLANK('シート2-①'!Y18),"",'シート2-①'!Y18)</f>
      </c>
      <c r="BC10" s="160">
        <f>IF(ISBLANK('シート2-①'!Y19),"",'シート2-①'!Y19)</f>
      </c>
      <c r="BD10" s="160">
        <f>IF(ISBLANK('シート2-①'!Y20),"",'シート2-①'!Y20)</f>
      </c>
      <c r="BE10" s="160">
        <f>IF(ISBLANK('シート2-①'!Y21),"",'シート2-①'!Y21)</f>
      </c>
      <c r="BF10" s="272">
        <f>IF(ISBLANK('シート2-①'!Y22),"",'シート2-①'!Y22)</f>
      </c>
      <c r="BG10" s="272">
        <f>IF(ISBLANK('シート2-①'!Y23),"",'シート2-①'!Y23)</f>
      </c>
      <c r="BH10" s="272">
        <f>IF(ISBLANK('シート2-①'!Y24),"",'シート2-①'!Y24)</f>
      </c>
      <c r="BI10" s="272">
        <f>IF(ISBLANK('シート2-①'!Y25),"",'シート2-①'!Y25)</f>
      </c>
      <c r="BJ10" s="272">
        <f>IF(ISBLANK('シート2-①'!Y26),"",'シート2-①'!Y26)</f>
      </c>
      <c r="BK10" s="272">
        <f>IF(ISBLANK('シート2-①'!Y27),"",'シート2-①'!Y27)</f>
      </c>
      <c r="BL10" s="272">
        <f>IF(ISBLANK('シート2-①'!Y28),"",'シート2-①'!Y28)</f>
      </c>
      <c r="BM10" s="274">
        <f>IF(ISBLANK('シート2-①'!Y29),"",'シート2-①'!Y29)</f>
      </c>
    </row>
    <row r="11" spans="1:65" ht="13.5">
      <c r="A11" s="161" t="s">
        <v>65</v>
      </c>
      <c r="B11" s="210">
        <f>IF(ISBLANK(G7),"",G7)</f>
      </c>
      <c r="C11" s="185" t="s">
        <v>275</v>
      </c>
      <c r="D11" s="244" t="s">
        <v>181</v>
      </c>
      <c r="E11" s="163">
        <f>IF(ISBLANK('シート2-②-1'!E10),"",'シート2-②-1'!E10)</f>
      </c>
      <c r="F11" s="183">
        <f>IF(ISBLANK('シート2-②-1'!R10),"",'シート2-②-1'!R10)</f>
      </c>
      <c r="G11" s="184">
        <f>IF(ISBLANK('シート2-②-1'!E12),"",'シート2-②-1'!E12)</f>
      </c>
      <c r="H11" s="185">
        <f>IF(ISBLANK('シート2-②-1'!Y10),"",'シート2-②-1'!Y10)</f>
      </c>
      <c r="I11" s="185">
        <f>IF(ISBLANK('シート2-②-1'!Y12),"",'シート2-②-1'!Y12)</f>
      </c>
      <c r="J11" s="165">
        <v>6</v>
      </c>
      <c r="K11" s="155">
        <f>IF(ISBLANK('シート2-②-1'!P16),"",'シート2-②-1'!P16)</f>
      </c>
      <c r="L11" s="166">
        <f>IF(ISBLANK('シート2-②-1'!P17),"",'シート2-②-1'!P17)</f>
      </c>
      <c r="M11" s="166">
        <f>IF(ISBLANK('シート2-②-1'!P18),"",'シート2-②-1'!P18)</f>
      </c>
      <c r="N11" s="166">
        <f>IF(ISBLANK('シート2-②-1'!P19),"",'シート2-②-1'!P19)</f>
      </c>
      <c r="O11" s="166">
        <f>IF(ISBLANK('シート2-②-1'!P20),"",'シート2-②-1'!P20)</f>
      </c>
      <c r="P11" s="166">
        <f>IF(ISBLANK('シート2-②-1'!P21),"",'シート2-②-1'!P21)</f>
      </c>
      <c r="Q11" s="166">
        <f>IF(ISBLANK('シート2-②-1'!P22),"",'シート2-②-1'!P22)</f>
      </c>
      <c r="R11" s="273">
        <f>IF(ISBLANK('シート2-②-1'!P23),"",'シート2-②-1'!P23)</f>
      </c>
      <c r="S11" s="273">
        <f>IF(ISBLANK('シート2-②-1'!P24),"",'シート2-②-1'!P24)</f>
      </c>
      <c r="T11" s="273">
        <f>IF(ISBLANK('シート2-②-1'!P25),"",'シート2-②-1'!P25)</f>
      </c>
      <c r="U11" s="273">
        <f>IF(ISBLANK('シート2-②-1'!P26),"",'シート2-②-1'!P26)</f>
      </c>
      <c r="V11" s="273">
        <f>IF(ISBLANK('シート2-②-1'!P27),"",'シート2-②-1'!P27)</f>
      </c>
      <c r="W11" s="273" t="e">
        <f>IF(ISBLANK('シート2-②-1'!#REF!),"",'シート2-②-1'!#REF!)</f>
        <v>#REF!</v>
      </c>
      <c r="X11" s="273">
        <f>IF(ISBLANK('シート2-②-1'!P28),"",'シート2-②-1'!P28)</f>
      </c>
      <c r="Y11" s="155">
        <f>IF(ISBLANK('シート2-②-1'!S16),"",'シート2-②-1'!S16)</f>
      </c>
      <c r="Z11" s="166">
        <f>IF(ISBLANK('シート2-②-1'!S17),"",'シート2-②-1'!S17)</f>
      </c>
      <c r="AA11" s="166">
        <f>IF(ISBLANK('シート2-②-1'!S18),"",'シート2-②-1'!S18)</f>
      </c>
      <c r="AB11" s="166">
        <f>IF(ISBLANK('シート2-②-1'!S19),"",'シート2-②-1'!S19)</f>
      </c>
      <c r="AC11" s="166">
        <f>IF(ISBLANK('シート2-②-1'!S20),"",'シート2-②-1'!S20)</f>
      </c>
      <c r="AD11" s="166">
        <f>IF(ISBLANK('シート2-②-1'!S21),"",'シート2-②-1'!S21)</f>
      </c>
      <c r="AE11" s="166">
        <f>IF(ISBLANK('シート2-②-1'!S22),"",'シート2-②-1'!S22)</f>
      </c>
      <c r="AF11" s="273">
        <f>IF(ISBLANK('シート2-②-1'!S23),"",'シート2-②-1'!S23)</f>
      </c>
      <c r="AG11" s="273">
        <f>IF(ISBLANK('シート2-②-1'!S24),"",'シート2-②-1'!S24)</f>
      </c>
      <c r="AH11" s="273">
        <f>IF(ISBLANK('シート2-②-1'!S25),"",'シート2-②-1'!S25)</f>
      </c>
      <c r="AI11" s="273">
        <f>IF(ISBLANK('シート2-②-1'!S26),"",'シート2-②-1'!S26)</f>
      </c>
      <c r="AJ11" s="273">
        <f>IF(ISBLANK('シート2-②-1'!S27),"",'シート2-②-1'!S27)</f>
      </c>
      <c r="AK11" s="273" t="e">
        <f>IF(ISBLANK('シート2-②-1'!#REF!),"",'シート2-②-1'!#REF!)</f>
        <v>#REF!</v>
      </c>
      <c r="AL11" s="273">
        <f>IF(ISBLANK('シート2-②-1'!S28),"",'シート2-②-1'!S28)</f>
      </c>
      <c r="AM11" s="155">
        <f>IF(ISBLANK('シート2-②-1'!V16),"",'シート2-②-1'!V16)</f>
      </c>
      <c r="AN11" s="166">
        <f>IF(ISBLANK('シート2-②-1'!V17),"",'シート2-②-1'!V17)</f>
      </c>
      <c r="AO11" s="166">
        <f>IF(ISBLANK('シート2-②-1'!V18),"",'シート2-②-1'!V18)</f>
      </c>
      <c r="AP11" s="166">
        <f>IF(ISBLANK('シート2-②-1'!V19),"",'シート2-②-1'!V19)</f>
      </c>
      <c r="AQ11" s="166">
        <f>IF(ISBLANK('シート2-②-1'!V20),"",'シート2-②-1'!V20)</f>
      </c>
      <c r="AR11" s="166">
        <f>IF(ISBLANK('シート2-②-1'!V21),"",'シート2-②-1'!V21)</f>
      </c>
      <c r="AS11" s="166">
        <f>IF(ISBLANK('シート2-②-1'!V22),"",'シート2-②-1'!V22)</f>
      </c>
      <c r="AT11" s="273">
        <f>IF(ISBLANK('シート2-②-1'!V23),"",'シート2-②-1'!V23)</f>
      </c>
      <c r="AU11" s="273">
        <f>IF(ISBLANK('シート2-②-1'!V24),"",'シート2-②-1'!V24)</f>
      </c>
      <c r="AV11" s="273">
        <f>IF(ISBLANK('シート2-②-1'!V25),"",'シート2-②-1'!V25)</f>
      </c>
      <c r="AW11" s="273">
        <f>IF(ISBLANK('シート2-②-1'!V26),"",'シート2-②-1'!V26)</f>
      </c>
      <c r="AX11" s="273">
        <f>IF(ISBLANK('シート2-②-1'!V27),"",'シート2-②-1'!V27)</f>
      </c>
      <c r="AY11" s="273">
        <f>IF(ISBLANK('シート2-②-1'!W27),"",'シート2-②-1'!W27)</f>
      </c>
      <c r="AZ11" s="273">
        <f>IF(ISBLANK('シート2-②-1'!V28),"",'シート2-②-1'!V28)</f>
      </c>
      <c r="BA11" s="166">
        <f>IF(ISBLANK('シート2-②-1'!Y17),"",'シート2-②-1'!Y17)</f>
      </c>
      <c r="BB11" s="166">
        <f>IF(ISBLANK('シート2-②-1'!Y18),"",'シート2-②-1'!Y18)</f>
      </c>
      <c r="BC11" s="166">
        <f>IF(ISBLANK('シート2-②-1'!Y19),"",'シート2-②-1'!Y19)</f>
      </c>
      <c r="BD11" s="166">
        <f>IF(ISBLANK('シート2-②-1'!Y20),"",'シート2-②-1'!Y20)</f>
      </c>
      <c r="BE11" s="166">
        <f>IF(ISBLANK('シート2-②-1'!Y21),"",'シート2-②-1'!Y21)</f>
      </c>
      <c r="BF11" s="166">
        <f>IF(ISBLANK('シート2-②-1'!Y22),"",'シート2-②-1'!Y22)</f>
      </c>
      <c r="BG11" s="273">
        <f>IF(ISBLANK('シート2-②-1'!Y23),"",'シート2-②-1'!Y23)</f>
      </c>
      <c r="BH11" s="273">
        <f>IF(ISBLANK('シート2-②-1'!Y24),"",'シート2-②-1'!Y24)</f>
      </c>
      <c r="BI11" s="273">
        <f>IF(ISBLANK('シート2-②-1'!Y25),"",'シート2-②-1'!Y25)</f>
      </c>
      <c r="BJ11" s="273">
        <f>IF(ISBLANK('シート2-②-1'!Y26),"",'シート2-②-1'!Y26)</f>
      </c>
      <c r="BK11" s="273">
        <f>IF(ISBLANK('シート2-②-1'!Y27),"",'シート2-②-1'!Y27)</f>
      </c>
      <c r="BL11" s="273">
        <f>IF(ISBLANK('シート2-②-1'!Y28),"",'シート2-②-1'!Y28)</f>
      </c>
      <c r="BM11" s="275">
        <f>IF(ISBLANK('シート2-②-1'!Y29),"",'シート2-②-1'!Y29)</f>
      </c>
    </row>
    <row r="12" spans="1:65" ht="13.5">
      <c r="A12" s="161" t="s">
        <v>64</v>
      </c>
      <c r="B12" s="210">
        <f>IF(ISBLANK(G7),"",G7)</f>
      </c>
      <c r="C12" s="185" t="s">
        <v>275</v>
      </c>
      <c r="D12" s="244" t="s">
        <v>182</v>
      </c>
      <c r="E12" s="163">
        <f>IF(ISBLANK('シート2-②-2'!E10),"",'シート2-②-2'!E10)</f>
      </c>
      <c r="F12" s="183">
        <f>IF(ISBLANK('シート2-②-2'!R10),"",'シート2-②-2'!R10)</f>
      </c>
      <c r="G12" s="184">
        <f>IF(ISBLANK('シート2-②-2'!E12),"",'シート2-②-2'!E12)</f>
      </c>
      <c r="H12" s="185">
        <f>IF(ISBLANK('シート2-②-2'!Y10),"",'シート2-②-2'!Y10)</f>
      </c>
      <c r="I12" s="185">
        <f>IF(ISBLANK('シート2-②-2'!Y12),"",'シート2-②-2'!Y12)</f>
      </c>
      <c r="J12" s="165">
        <v>6</v>
      </c>
      <c r="K12" s="155">
        <f>IF(ISBLANK('シート2-②-2'!P16),"",'シート2-②-2'!P16)</f>
      </c>
      <c r="L12" s="166">
        <f>IF(ISBLANK('シート2-②-2'!P17),"",'シート2-②-2'!P17)</f>
      </c>
      <c r="M12" s="166">
        <f>IF(ISBLANK('シート2-②-2'!P18),"",'シート2-②-2'!P18)</f>
      </c>
      <c r="N12" s="166">
        <f>IF(ISBLANK('シート2-②-2'!P19),"",'シート2-②-2'!P19)</f>
      </c>
      <c r="O12" s="166">
        <f>IF(ISBLANK('シート2-②-2'!P20),"",'シート2-②-2'!P20)</f>
      </c>
      <c r="P12" s="166">
        <f>IF(ISBLANK('シート2-②-2'!P21),"",'シート2-②-2'!P21)</f>
      </c>
      <c r="Q12" s="166">
        <f>IF(ISBLANK('シート2-②-2'!P22),"",'シート2-②-2'!P22)</f>
      </c>
      <c r="R12" s="273">
        <f>IF(ISBLANK('シート2-②-2'!P23),"",'シート2-②-2'!P23)</f>
      </c>
      <c r="S12" s="273">
        <f>IF(ISBLANK('シート2-②-2'!P24),"",'シート2-②-2'!P24)</f>
      </c>
      <c r="T12" s="273">
        <f>IF(ISBLANK('シート2-②-2'!P25),"",'シート2-②-2'!P25)</f>
      </c>
      <c r="U12" s="273">
        <f>IF(ISBLANK('シート2-②-2'!P26),"",'シート2-②-2'!P26)</f>
      </c>
      <c r="V12" s="273">
        <f>IF(ISBLANK('シート2-②-2'!P27),"",'シート2-②-2'!P27)</f>
      </c>
      <c r="W12" s="273">
        <f>IF(ISBLANK('シート2-②-2'!P28),"",'シート2-②-2'!P28)</f>
      </c>
      <c r="X12" s="273">
        <f>IF(ISBLANK('シート2-②-2'!P29),"",'シート2-②-2'!P29)</f>
      </c>
      <c r="Y12" s="155">
        <f>IF(ISBLANK('シート2-②-2'!S16),"",'シート2-②-2'!S16)</f>
      </c>
      <c r="Z12" s="166">
        <f>IF(ISBLANK('シート2-②-2'!S17),"",'シート2-②-2'!S17)</f>
      </c>
      <c r="AA12" s="166">
        <f>IF(ISBLANK('シート2-②-2'!S18),"",'シート2-②-2'!S18)</f>
      </c>
      <c r="AB12" s="166">
        <f>IF(ISBLANK('シート2-②-2'!S19),"",'シート2-②-2'!S19)</f>
      </c>
      <c r="AC12" s="166">
        <f>IF(ISBLANK('シート2-②-2'!S20),"",'シート2-②-2'!S20)</f>
      </c>
      <c r="AD12" s="166">
        <f>IF(ISBLANK('シート2-②-2'!S21),"",'シート2-②-2'!S21)</f>
      </c>
      <c r="AE12" s="166">
        <f>IF(ISBLANK('シート2-②-2'!S22),"",'シート2-②-2'!S22)</f>
      </c>
      <c r="AF12" s="273">
        <f>IF(ISBLANK('シート2-②-2'!S23),"",'シート2-②-2'!S23)</f>
      </c>
      <c r="AG12" s="273">
        <f>IF(ISBLANK('シート2-②-2'!S24),"",'シート2-②-2'!S24)</f>
      </c>
      <c r="AH12" s="273">
        <f>IF(ISBLANK('シート2-②-2'!S25),"",'シート2-②-2'!S25)</f>
      </c>
      <c r="AI12" s="273">
        <f>IF(ISBLANK('シート2-②-2'!S26),"",'シート2-②-2'!S26)</f>
      </c>
      <c r="AJ12" s="273">
        <f>IF(ISBLANK('シート2-②-2'!S27),"",'シート2-②-2'!S27)</f>
      </c>
      <c r="AK12" s="273">
        <f>IF(ISBLANK('シート2-②-2'!S28),"",'シート2-②-2'!S28)</f>
      </c>
      <c r="AL12" s="273">
        <f>IF(ISBLANK('シート2-②-2'!S29),"",'シート2-②-2'!S29)</f>
      </c>
      <c r="AM12" s="155">
        <f>IF(ISBLANK('シート2-②-2'!V16),"",'シート2-②-2'!V16)</f>
      </c>
      <c r="AN12" s="166">
        <f>IF(ISBLANK('シート2-②-2'!V17),"",'シート2-②-2'!V17)</f>
      </c>
      <c r="AO12" s="166">
        <f>IF(ISBLANK('シート2-②-2'!V18),"",'シート2-②-2'!V18)</f>
      </c>
      <c r="AP12" s="166">
        <f>IF(ISBLANK('シート2-②-2'!V19),"",'シート2-②-2'!V19)</f>
      </c>
      <c r="AQ12" s="166">
        <f>IF(ISBLANK('シート2-②-2'!V20),"",'シート2-②-2'!V20)</f>
      </c>
      <c r="AR12" s="166">
        <f>IF(ISBLANK('シート2-②-2'!V21),"",'シート2-②-2'!V21)</f>
      </c>
      <c r="AS12" s="166">
        <f>IF(ISBLANK('シート2-②-2'!V22),"",'シート2-②-2'!V22)</f>
      </c>
      <c r="AT12" s="273">
        <f>IF(ISBLANK('シート2-②-2'!V23),"",'シート2-②-2'!V23)</f>
      </c>
      <c r="AU12" s="273">
        <f>IF(ISBLANK('シート2-②-2'!V24),"",'シート2-②-2'!V24)</f>
      </c>
      <c r="AV12" s="273">
        <f>IF(ISBLANK('シート2-②-2'!V25),"",'シート2-②-2'!V25)</f>
      </c>
      <c r="AW12" s="273">
        <f>IF(ISBLANK('シート2-②-2'!V26),"",'シート2-②-2'!V26)</f>
      </c>
      <c r="AX12" s="273">
        <f>IF(ISBLANK('シート2-②-2'!V27),"",'シート2-②-2'!V27)</f>
      </c>
      <c r="AY12" s="273">
        <f>IF(ISBLANK('シート2-②-2'!V28),"",'シート2-②-2'!V28)</f>
      </c>
      <c r="AZ12" s="273">
        <f>IF(ISBLANK('シート2-②-2'!V29),"",'シート2-②-2'!V29)</f>
      </c>
      <c r="BA12" s="166">
        <f>IF(ISBLANK('シート2-②-2'!Y17),"",'シート2-②-2'!Y17)</f>
      </c>
      <c r="BB12" s="166">
        <f>IF(ISBLANK('シート2-②-2'!Y18),"",'シート2-②-2'!Y18)</f>
      </c>
      <c r="BC12" s="166">
        <f>IF(ISBLANK('シート2-②-2'!Y19),"",'シート2-②-2'!Y19)</f>
      </c>
      <c r="BD12" s="166">
        <f>IF(ISBLANK('シート2-②-2'!Y20),"",'シート2-②-2'!Y20)</f>
      </c>
      <c r="BE12" s="166">
        <f>IF(ISBLANK('シート2-②-2'!Y21),"",'シート2-②-2'!Y21)</f>
      </c>
      <c r="BF12" s="166">
        <f>IF(ISBLANK('シート2-②-2'!Y22),"",'シート2-②-2'!Y22)</f>
      </c>
      <c r="BG12" s="273">
        <f>IF(ISBLANK('シート2-②-2'!Y23),"",'シート2-②-2'!Y23)</f>
      </c>
      <c r="BH12" s="273">
        <f>IF(ISBLANK('シート2-②-2'!Y24),"",'シート2-②-2'!Y24)</f>
      </c>
      <c r="BI12" s="273">
        <f>IF(ISBLANK('シート2-②-2'!Y25),"",'シート2-②-2'!Y25)</f>
      </c>
      <c r="BJ12" s="273">
        <f>IF(ISBLANK('シート2-②-2'!Y26),"",'シート2-②-2'!Y26)</f>
      </c>
      <c r="BK12" s="273">
        <f>IF(ISBLANK('シート2-②-2'!Y27),"",'シート2-②-2'!Y27)</f>
      </c>
      <c r="BL12" s="273">
        <f>IF(ISBLANK('シート2-②-2'!Y28),"",'シート2-②-2'!Y28)</f>
      </c>
      <c r="BM12" s="275">
        <f>IF(ISBLANK('シート2-②-2'!Y29),"",'シート2-②-2'!Y29)</f>
      </c>
    </row>
    <row r="13" spans="1:65" ht="13.5">
      <c r="A13" s="161" t="s">
        <v>64</v>
      </c>
      <c r="B13" s="210">
        <f>IF(ISBLANK(G7),"",G7)</f>
      </c>
      <c r="C13" s="185" t="s">
        <v>275</v>
      </c>
      <c r="D13" s="244" t="s">
        <v>183</v>
      </c>
      <c r="E13" s="163">
        <f>IF(ISBLANK('シート2-②-3'!E10),"",'シート2-②-3'!E10)</f>
      </c>
      <c r="F13" s="183">
        <f>IF(ISBLANK('シート2-②-3'!R10),"",'シート2-②-3'!R10)</f>
      </c>
      <c r="G13" s="184">
        <f>IF(ISBLANK('シート2-②-3'!E12),"",'シート2-②-3'!E12)</f>
      </c>
      <c r="H13" s="185">
        <f>IF(ISBLANK('シート2-②-3'!Y10),"",'シート2-②-3'!Y10)</f>
      </c>
      <c r="I13" s="185">
        <f>IF(ISBLANK('シート2-②-3'!Y12),"",'シート2-②-3'!Y12)</f>
      </c>
      <c r="J13" s="165">
        <v>6</v>
      </c>
      <c r="K13" s="155">
        <f>IF(ISBLANK('シート2-②-3'!P16),"",'シート2-②-3'!P16)</f>
      </c>
      <c r="L13" s="166">
        <f>IF(ISBLANK('シート2-②-3'!P17),"",'シート2-②-3'!P17)</f>
      </c>
      <c r="M13" s="166">
        <f>IF(ISBLANK('シート2-②-3'!P18),"",'シート2-②-3'!P18)</f>
      </c>
      <c r="N13" s="166">
        <f>IF(ISBLANK('シート2-②-3'!P19),"",'シート2-②-3'!P19)</f>
      </c>
      <c r="O13" s="166">
        <f>IF(ISBLANK('シート2-②-3'!P20),"",'シート2-②-3'!P20)</f>
      </c>
      <c r="P13" s="166">
        <f>IF(ISBLANK('シート2-②-3'!P21),"",'シート2-②-3'!P21)</f>
      </c>
      <c r="Q13" s="166">
        <f>IF(ISBLANK('シート2-②-3'!P22),"",'シート2-②-3'!P22)</f>
      </c>
      <c r="R13" s="273">
        <f>IF(ISBLANK('シート2-②-3'!P23),"",'シート2-②-3'!P23)</f>
      </c>
      <c r="S13" s="273">
        <f>IF(ISBLANK('シート2-②-3'!P24),"",'シート2-②-3'!P24)</f>
      </c>
      <c r="T13" s="273">
        <f>IF(ISBLANK('シート2-②-3'!P25),"",'シート2-②-3'!P25)</f>
      </c>
      <c r="U13" s="273">
        <f>IF(ISBLANK('シート2-②-3'!P26),"",'シート2-②-3'!P26)</f>
      </c>
      <c r="V13" s="273">
        <f>IF(ISBLANK('シート2-②-3'!P27),"",'シート2-②-3'!P27)</f>
      </c>
      <c r="W13" s="273">
        <f>IF(ISBLANK('シート2-②-3'!P28),"",'シート2-②-3'!P28)</f>
      </c>
      <c r="X13" s="273">
        <f>IF(ISBLANK('シート2-②-3'!P29),"",'シート2-②-3'!P29)</f>
      </c>
      <c r="Y13" s="155">
        <f>IF(ISBLANK('シート2-②-3'!S16),"",'シート2-②-3'!S16)</f>
      </c>
      <c r="Z13" s="166">
        <f>IF(ISBLANK('シート2-②-3'!S17),"",'シート2-②-3'!S17)</f>
      </c>
      <c r="AA13" s="166">
        <f>IF(ISBLANK('シート2-②-3'!S18),"",'シート2-②-3'!S18)</f>
      </c>
      <c r="AB13" s="166">
        <f>IF(ISBLANK('シート2-②-3'!S19),"",'シート2-②-3'!S19)</f>
      </c>
      <c r="AC13" s="166">
        <f>IF(ISBLANK('シート2-②-3'!S20),"",'シート2-②-3'!S20)</f>
      </c>
      <c r="AD13" s="166">
        <f>IF(ISBLANK('シート2-②-3'!S21),"",'シート2-②-3'!S21)</f>
      </c>
      <c r="AE13" s="166">
        <f>IF(ISBLANK('シート2-②-3'!S22),"",'シート2-②-3'!S22)</f>
      </c>
      <c r="AF13" s="273">
        <f>IF(ISBLANK('シート2-②-3'!S23),"",'シート2-②-3'!S23)</f>
      </c>
      <c r="AG13" s="273">
        <f>IF(ISBLANK('シート2-②-3'!S24),"",'シート2-②-3'!S24)</f>
      </c>
      <c r="AH13" s="273">
        <f>IF(ISBLANK('シート2-②-3'!S25),"",'シート2-②-3'!S25)</f>
      </c>
      <c r="AI13" s="273">
        <f>IF(ISBLANK('シート2-②-3'!S26),"",'シート2-②-3'!S26)</f>
      </c>
      <c r="AJ13" s="273">
        <f>IF(ISBLANK('シート2-②-3'!S27),"",'シート2-②-3'!S27)</f>
      </c>
      <c r="AK13" s="273">
        <f>IF(ISBLANK('シート2-②-3'!S28),"",'シート2-②-3'!S28)</f>
      </c>
      <c r="AL13" s="273">
        <f>IF(ISBLANK('シート2-②-3'!S29),"",'シート2-②-3'!S29)</f>
      </c>
      <c r="AM13" s="155">
        <f>IF(ISBLANK('シート2-②-3'!V16),"",'シート2-②-3'!V16)</f>
      </c>
      <c r="AN13" s="166">
        <f>IF(ISBLANK('シート2-②-3'!V17),"",'シート2-②-3'!V17)</f>
      </c>
      <c r="AO13" s="166">
        <f>IF(ISBLANK('シート2-②-3'!V18),"",'シート2-②-3'!V18)</f>
      </c>
      <c r="AP13" s="166">
        <f>IF(ISBLANK('シート2-②-3'!V19),"",'シート2-②-3'!V19)</f>
      </c>
      <c r="AQ13" s="166">
        <f>IF(ISBLANK('シート2-②-3'!V20),"",'シート2-②-3'!V20)</f>
      </c>
      <c r="AR13" s="166">
        <f>IF(ISBLANK('シート2-②-3'!V21),"",'シート2-②-3'!V21)</f>
      </c>
      <c r="AS13" s="166">
        <f>IF(ISBLANK('シート2-②-3'!V22),"",'シート2-②-3'!V22)</f>
      </c>
      <c r="AT13" s="273">
        <f>IF(ISBLANK('シート2-②-3'!V23),"",'シート2-②-3'!V23)</f>
      </c>
      <c r="AU13" s="273">
        <f>IF(ISBLANK('シート2-②-3'!V24),"",'シート2-②-3'!V24)</f>
      </c>
      <c r="AV13" s="273">
        <f>IF(ISBLANK('シート2-②-3'!V25),"",'シート2-②-3'!V25)</f>
      </c>
      <c r="AW13" s="273">
        <f>IF(ISBLANK('シート2-②-3'!V26),"",'シート2-②-3'!V26)</f>
      </c>
      <c r="AX13" s="273">
        <f>IF(ISBLANK('シート2-②-3'!V27),"",'シート2-②-3'!V27)</f>
      </c>
      <c r="AY13" s="273">
        <f>IF(ISBLANK('シート2-②-3'!V28),"",'シート2-②-3'!V28)</f>
      </c>
      <c r="AZ13" s="273">
        <f>IF(ISBLANK('シート2-②-3'!V29),"",'シート2-②-3'!V29)</f>
      </c>
      <c r="BA13" s="166">
        <f>IF(ISBLANK('シート2-②-3'!Y17),"",'シート2-②-3'!Y17)</f>
      </c>
      <c r="BB13" s="166">
        <f>IF(ISBLANK('シート2-②-3'!Y18),"",'シート2-②-3'!Y18)</f>
      </c>
      <c r="BC13" s="166">
        <f>IF(ISBLANK('シート2-②-3'!Y19),"",'シート2-②-3'!Y19)</f>
      </c>
      <c r="BD13" s="166">
        <f>IF(ISBLANK('シート2-②-3'!Y20),"",'シート2-②-3'!Y20)</f>
      </c>
      <c r="BE13" s="166">
        <f>IF(ISBLANK('シート2-②-3'!Y21),"",'シート2-②-3'!Y21)</f>
      </c>
      <c r="BF13" s="166">
        <f>IF(ISBLANK('シート2-②-3'!Y22),"",'シート2-②-3'!Y22)</f>
      </c>
      <c r="BG13" s="273">
        <f>IF(ISBLANK('シート2-②-3'!Y23),"",'シート2-②-3'!Y23)</f>
      </c>
      <c r="BH13" s="273">
        <f>IF(ISBLANK('シート2-②-3'!Y24),"",'シート2-②-3'!Y24)</f>
      </c>
      <c r="BI13" s="273">
        <f>IF(ISBLANK('シート2-②-3'!Y25),"",'シート2-②-3'!Y25)</f>
      </c>
      <c r="BJ13" s="273">
        <f>IF(ISBLANK('シート2-②-3'!Y26),"",'シート2-②-3'!Y26)</f>
      </c>
      <c r="BK13" s="273">
        <f>IF(ISBLANK('シート2-②-3'!Y27),"",'シート2-②-3'!Y27)</f>
      </c>
      <c r="BL13" s="273">
        <f>IF(ISBLANK('シート2-②-3'!Y28),"",'シート2-②-3'!Y28)</f>
      </c>
      <c r="BM13" s="275">
        <f>IF(ISBLANK('シート2-②-3'!Y29),"",'シート2-②-3'!Y29)</f>
      </c>
    </row>
    <row r="14" spans="1:65" ht="13.5">
      <c r="A14" s="161" t="s">
        <v>64</v>
      </c>
      <c r="B14" s="210">
        <f>IF(ISBLANK(G7),"",G7)</f>
      </c>
      <c r="C14" s="185" t="s">
        <v>275</v>
      </c>
      <c r="D14" s="244" t="s">
        <v>184</v>
      </c>
      <c r="E14" s="163">
        <f>IF(ISBLANK('シート2-②-4'!E10),"",'シート2-②-4'!E10)</f>
      </c>
      <c r="F14" s="183">
        <f>IF(ISBLANK('シート2-②-4'!R10),"",'シート2-②-4'!R10)</f>
      </c>
      <c r="G14" s="184">
        <f>IF(ISBLANK('シート2-②-4'!E12),"",'シート2-②-4'!E12)</f>
      </c>
      <c r="H14" s="185">
        <f>IF(ISBLANK('シート2-②-4'!Y10),"",'シート2-②-4'!Y10)</f>
      </c>
      <c r="I14" s="185">
        <f>IF(ISBLANK('シート2-②-4'!Y12),"",'シート2-②-4'!Y12)</f>
      </c>
      <c r="J14" s="165">
        <v>6</v>
      </c>
      <c r="K14" s="155">
        <f>IF(ISBLANK('シート2-②-4'!P16),"",'シート2-②-4'!P16)</f>
      </c>
      <c r="L14" s="166">
        <f>IF(ISBLANK('シート2-②-4'!P17),"",'シート2-②-4'!P17)</f>
      </c>
      <c r="M14" s="166">
        <f>IF(ISBLANK('シート2-②-4'!P18),"",'シート2-②-4'!P18)</f>
      </c>
      <c r="N14" s="166">
        <f>IF(ISBLANK('シート2-②-4'!P19),"",'シート2-②-4'!P19)</f>
      </c>
      <c r="O14" s="166">
        <f>IF(ISBLANK('シート2-②-4'!P20),"",'シート2-②-4'!P20)</f>
      </c>
      <c r="P14" s="166">
        <f>IF(ISBLANK('シート2-②-4'!P21),"",'シート2-②-4'!P21)</f>
      </c>
      <c r="Q14" s="166">
        <f>IF(ISBLANK('シート2-②-4'!P22),"",'シート2-②-4'!P22)</f>
      </c>
      <c r="R14" s="273">
        <f>IF(ISBLANK('シート2-②-4'!P23),"",'シート2-②-4'!P23)</f>
      </c>
      <c r="S14" s="273">
        <f>IF(ISBLANK('シート2-②-4'!P24),"",'シート2-②-4'!P24)</f>
      </c>
      <c r="T14" s="273">
        <f>IF(ISBLANK('シート2-②-4'!P25),"",'シート2-②-4'!P25)</f>
      </c>
      <c r="U14" s="273">
        <f>IF(ISBLANK('シート2-②-4'!P26),"",'シート2-②-4'!P26)</f>
      </c>
      <c r="V14" s="273">
        <f>IF(ISBLANK('シート2-②-4'!P27),"",'シート2-②-4'!P27)</f>
      </c>
      <c r="W14" s="273">
        <f>IF(ISBLANK('シート2-②-4'!P28),"",'シート2-②-4'!P28)</f>
      </c>
      <c r="X14" s="273">
        <f>IF(ISBLANK('シート2-②-4'!P29),"",'シート2-②-4'!P29)</f>
      </c>
      <c r="Y14" s="155">
        <f>IF(ISBLANK('シート2-②-4'!S16),"",'シート2-②-4'!S16)</f>
      </c>
      <c r="Z14" s="166">
        <f>IF(ISBLANK('シート2-②-4'!S17),"",'シート2-②-4'!S17)</f>
      </c>
      <c r="AA14" s="166">
        <f>IF(ISBLANK('シート2-②-4'!S18),"",'シート2-②-4'!S18)</f>
      </c>
      <c r="AB14" s="166">
        <f>IF(ISBLANK('シート2-②-4'!S19),"",'シート2-②-4'!S19)</f>
      </c>
      <c r="AC14" s="166">
        <f>IF(ISBLANK('シート2-②-4'!S20),"",'シート2-②-4'!S20)</f>
      </c>
      <c r="AD14" s="166">
        <f>IF(ISBLANK('シート2-②-4'!S21),"",'シート2-②-4'!S21)</f>
      </c>
      <c r="AE14" s="166">
        <f>IF(ISBLANK('シート2-②-4'!S22),"",'シート2-②-4'!S22)</f>
      </c>
      <c r="AF14" s="273">
        <f>IF(ISBLANK('シート2-②-4'!S23),"",'シート2-②-4'!S23)</f>
      </c>
      <c r="AG14" s="273">
        <f>IF(ISBLANK('シート2-②-4'!S24),"",'シート2-②-4'!S24)</f>
      </c>
      <c r="AH14" s="273">
        <f>IF(ISBLANK('シート2-②-4'!S25),"",'シート2-②-4'!S25)</f>
      </c>
      <c r="AI14" s="273">
        <f>IF(ISBLANK('シート2-②-4'!S26),"",'シート2-②-4'!S26)</f>
      </c>
      <c r="AJ14" s="273">
        <f>IF(ISBLANK('シート2-②-4'!S27),"",'シート2-②-4'!S27)</f>
      </c>
      <c r="AK14" s="273">
        <f>IF(ISBLANK('シート2-②-4'!S28),"",'シート2-②-4'!S28)</f>
      </c>
      <c r="AL14" s="273">
        <f>IF(ISBLANK('シート2-②-4'!S29),"",'シート2-②-4'!S29)</f>
      </c>
      <c r="AM14" s="155">
        <f>IF(ISBLANK('シート2-②-4'!V16),"",'シート2-②-4'!V16)</f>
      </c>
      <c r="AN14" s="166">
        <f>IF(ISBLANK('シート2-②-4'!V17),"",'シート2-②-4'!V17)</f>
      </c>
      <c r="AO14" s="166">
        <f>IF(ISBLANK('シート2-②-4'!V18),"",'シート2-②-4'!V18)</f>
      </c>
      <c r="AP14" s="166">
        <f>IF(ISBLANK('シート2-②-4'!V19),"",'シート2-②-4'!V19)</f>
      </c>
      <c r="AQ14" s="166">
        <f>IF(ISBLANK('シート2-②-4'!V20),"",'シート2-②-4'!V20)</f>
      </c>
      <c r="AR14" s="166">
        <f>IF(ISBLANK('シート2-②-4'!V21),"",'シート2-②-4'!V21)</f>
      </c>
      <c r="AS14" s="166">
        <f>IF(ISBLANK('シート2-②-4'!V22),"",'シート2-②-4'!V22)</f>
      </c>
      <c r="AT14" s="273">
        <f>IF(ISBLANK('シート2-②-4'!V23),"",'シート2-②-4'!V23)</f>
      </c>
      <c r="AU14" s="273">
        <f>IF(ISBLANK('シート2-②-4'!V24),"",'シート2-②-4'!V24)</f>
      </c>
      <c r="AV14" s="273">
        <f>IF(ISBLANK('シート2-②-4'!V25),"",'シート2-②-4'!V25)</f>
      </c>
      <c r="AW14" s="273">
        <f>IF(ISBLANK('シート2-②-4'!V26),"",'シート2-②-4'!V26)</f>
      </c>
      <c r="AX14" s="273">
        <f>IF(ISBLANK('シート2-②-4'!V27),"",'シート2-②-4'!V27)</f>
      </c>
      <c r="AY14" s="273">
        <f>IF(ISBLANK('シート2-②-4'!V28),"",'シート2-②-4'!V28)</f>
      </c>
      <c r="AZ14" s="273">
        <f>IF(ISBLANK('シート2-②-4'!V29),"",'シート2-②-4'!V29)</f>
      </c>
      <c r="BA14" s="166">
        <f>IF(ISBLANK('シート2-②-4'!Y17),"",'シート2-②-4'!Y17)</f>
      </c>
      <c r="BB14" s="166">
        <f>IF(ISBLANK('シート2-②-4'!Y18),"",'シート2-②-4'!Y18)</f>
      </c>
      <c r="BC14" s="166">
        <f>IF(ISBLANK('シート2-②-4'!Y19),"",'シート2-②-4'!Y19)</f>
      </c>
      <c r="BD14" s="166">
        <f>IF(ISBLANK('シート2-②-4'!Y20),"",'シート2-②-4'!Y20)</f>
      </c>
      <c r="BE14" s="166">
        <f>IF(ISBLANK('シート2-②-4'!Y21),"",'シート2-②-4'!Y21)</f>
      </c>
      <c r="BF14" s="166">
        <f>IF(ISBLANK('シート2-②-4'!Y22),"",'シート2-②-4'!Y22)</f>
      </c>
      <c r="BG14" s="273">
        <f>IF(ISBLANK('シート2-②-4'!Y23),"",'シート2-②-4'!Y23)</f>
      </c>
      <c r="BH14" s="273">
        <f>IF(ISBLANK('シート2-②-4'!Y24),"",'シート2-②-4'!Y24)</f>
      </c>
      <c r="BI14" s="273">
        <f>IF(ISBLANK('シート2-②-4'!Y25),"",'シート2-②-4'!Y25)</f>
      </c>
      <c r="BJ14" s="273">
        <f>IF(ISBLANK('シート2-②-4'!Y26),"",'シート2-②-4'!Y26)</f>
      </c>
      <c r="BK14" s="273">
        <f>IF(ISBLANK('シート2-②-4'!Y27),"",'シート2-②-4'!Y27)</f>
      </c>
      <c r="BL14" s="273">
        <f>IF(ISBLANK('シート2-②-4'!Y28),"",'シート2-②-4'!Y28)</f>
      </c>
      <c r="BM14" s="275">
        <f>IF(ISBLANK('シート2-②-4'!Y29),"",'シート2-②-4'!Y29)</f>
      </c>
    </row>
    <row r="15" spans="1:65" ht="13.5">
      <c r="A15" s="161" t="s">
        <v>64</v>
      </c>
      <c r="B15" s="210">
        <f>IF(ISBLANK(G7),"",G7)</f>
      </c>
      <c r="C15" s="185" t="s">
        <v>275</v>
      </c>
      <c r="D15" s="244" t="s">
        <v>185</v>
      </c>
      <c r="E15" s="163">
        <f>IF(ISBLANK('シート2-②-5'!E10),"",'シート2-②-5'!E10)</f>
      </c>
      <c r="F15" s="183">
        <f>IF(ISBLANK('シート2-②-5'!R10),"",'シート2-②-5'!R10)</f>
      </c>
      <c r="G15" s="184">
        <f>IF(ISBLANK('シート2-②-5'!E12),"",'シート2-②-5'!E12)</f>
      </c>
      <c r="H15" s="185">
        <f>IF(ISBLANK('シート2-②-5'!Y10),"",'シート2-②-5'!Y10)</f>
      </c>
      <c r="I15" s="185">
        <f>IF(ISBLANK('シート2-②-5'!Y12),"",'シート2-②-5'!Y12)</f>
      </c>
      <c r="J15" s="165">
        <v>6</v>
      </c>
      <c r="K15" s="155">
        <f>IF(ISBLANK('シート2-②-5'!P16),"",'シート2-②-5'!P16)</f>
      </c>
      <c r="L15" s="166">
        <f>IF(ISBLANK('シート2-②-5'!P17),"",'シート2-②-5'!P17)</f>
      </c>
      <c r="M15" s="166">
        <f>IF(ISBLANK('シート2-②-5'!P18),"",'シート2-②-5'!P18)</f>
      </c>
      <c r="N15" s="166">
        <f>IF(ISBLANK('シート2-②-5'!P19),"",'シート2-②-5'!P19)</f>
      </c>
      <c r="O15" s="166">
        <f>IF(ISBLANK('シート2-②-5'!P20),"",'シート2-②-5'!P20)</f>
      </c>
      <c r="P15" s="166">
        <f>IF(ISBLANK('シート2-②-5'!P21),"",'シート2-②-5'!P21)</f>
      </c>
      <c r="Q15" s="166">
        <f>IF(ISBLANK('シート2-②-5'!P22),"",'シート2-②-5'!P22)</f>
      </c>
      <c r="R15" s="273">
        <f>IF(ISBLANK('シート2-②-5'!P23),"",'シート2-②-5'!P23)</f>
      </c>
      <c r="S15" s="273">
        <f>IF(ISBLANK('シート2-②-5'!P24),"",'シート2-②-5'!P24)</f>
      </c>
      <c r="T15" s="273">
        <f>IF(ISBLANK('シート2-②-5'!P25),"",'シート2-②-5'!P25)</f>
      </c>
      <c r="U15" s="273">
        <f>IF(ISBLANK('シート2-②-5'!P26),"",'シート2-②-5'!P26)</f>
      </c>
      <c r="V15" s="273">
        <f>IF(ISBLANK('シート2-②-5'!P27),"",'シート2-②-5'!P27)</f>
      </c>
      <c r="W15" s="273">
        <f>IF(ISBLANK('シート2-②-5'!P28),"",'シート2-②-5'!P28)</f>
      </c>
      <c r="X15" s="273">
        <f>IF(ISBLANK('シート2-②-5'!P29),"",'シート2-②-5'!P29)</f>
      </c>
      <c r="Y15" s="155">
        <f>IF(ISBLANK('シート2-②-5'!S16),"",'シート2-②-5'!S16)</f>
      </c>
      <c r="Z15" s="166">
        <f>IF(ISBLANK('シート2-②-5'!S17),"",'シート2-②-5'!S17)</f>
      </c>
      <c r="AA15" s="166">
        <f>IF(ISBLANK('シート2-②-5'!S18),"",'シート2-②-5'!S18)</f>
      </c>
      <c r="AB15" s="166">
        <f>IF(ISBLANK('シート2-②-5'!S19),"",'シート2-②-5'!S19)</f>
      </c>
      <c r="AC15" s="166">
        <f>IF(ISBLANK('シート2-②-5'!S20),"",'シート2-②-5'!S20)</f>
      </c>
      <c r="AD15" s="166">
        <f>IF(ISBLANK('シート2-②-5'!S21),"",'シート2-②-5'!S21)</f>
      </c>
      <c r="AE15" s="166">
        <f>IF(ISBLANK('シート2-②-5'!S22),"",'シート2-②-5'!S22)</f>
      </c>
      <c r="AF15" s="273">
        <f>IF(ISBLANK('シート2-②-5'!S23),"",'シート2-②-5'!S23)</f>
      </c>
      <c r="AG15" s="273">
        <f>IF(ISBLANK('シート2-②-5'!S24),"",'シート2-②-5'!S24)</f>
      </c>
      <c r="AH15" s="273">
        <f>IF(ISBLANK('シート2-②-5'!S25),"",'シート2-②-5'!S25)</f>
      </c>
      <c r="AI15" s="273">
        <f>IF(ISBLANK('シート2-②-5'!S26),"",'シート2-②-5'!S26)</f>
      </c>
      <c r="AJ15" s="273">
        <f>IF(ISBLANK('シート2-②-5'!S27),"",'シート2-②-5'!S27)</f>
      </c>
      <c r="AK15" s="273">
        <f>IF(ISBLANK('シート2-②-5'!S28),"",'シート2-②-5'!S28)</f>
      </c>
      <c r="AL15" s="273">
        <f>IF(ISBLANK('シート2-②-5'!S29),"",'シート2-②-5'!S29)</f>
      </c>
      <c r="AM15" s="155">
        <f>IF(ISBLANK('シート2-②-5'!V16),"",'シート2-②-5'!V16)</f>
      </c>
      <c r="AN15" s="166">
        <f>IF(ISBLANK('シート2-②-5'!V17),"",'シート2-②-5'!V17)</f>
      </c>
      <c r="AO15" s="166">
        <f>IF(ISBLANK('シート2-②-5'!V18),"",'シート2-②-5'!V18)</f>
      </c>
      <c r="AP15" s="166">
        <f>IF(ISBLANK('シート2-②-5'!V19),"",'シート2-②-5'!V19)</f>
      </c>
      <c r="AQ15" s="166">
        <f>IF(ISBLANK('シート2-②-5'!V20),"",'シート2-②-5'!V20)</f>
      </c>
      <c r="AR15" s="166">
        <f>IF(ISBLANK('シート2-②-5'!V21),"",'シート2-②-5'!V21)</f>
      </c>
      <c r="AS15" s="166">
        <f>IF(ISBLANK('シート2-②-5'!V22),"",'シート2-②-5'!V22)</f>
      </c>
      <c r="AT15" s="273">
        <f>IF(ISBLANK('シート2-②-5'!V23),"",'シート2-②-5'!V23)</f>
      </c>
      <c r="AU15" s="273">
        <f>IF(ISBLANK('シート2-②-5'!V24),"",'シート2-②-5'!V24)</f>
      </c>
      <c r="AV15" s="273">
        <f>IF(ISBLANK('シート2-②-5'!V25),"",'シート2-②-5'!V25)</f>
      </c>
      <c r="AW15" s="273">
        <f>IF(ISBLANK('シート2-②-5'!V26),"",'シート2-②-5'!V26)</f>
      </c>
      <c r="AX15" s="273">
        <f>IF(ISBLANK('シート2-②-5'!V27),"",'シート2-②-5'!V27)</f>
      </c>
      <c r="AY15" s="273">
        <f>IF(ISBLANK('シート2-②-5'!V28),"",'シート2-②-5'!V28)</f>
      </c>
      <c r="AZ15" s="273">
        <f>IF(ISBLANK('シート2-②-5'!V29),"",'シート2-②-5'!V29)</f>
      </c>
      <c r="BA15" s="166">
        <f>IF(ISBLANK('シート2-②-5'!Y17),"",'シート2-②-5'!Y17)</f>
      </c>
      <c r="BB15" s="166">
        <f>IF(ISBLANK('シート2-②-5'!Y18),"",'シート2-②-5'!Y18)</f>
      </c>
      <c r="BC15" s="166">
        <f>IF(ISBLANK('シート2-②-5'!Y19),"",'シート2-②-5'!Y19)</f>
      </c>
      <c r="BD15" s="166">
        <f>IF(ISBLANK('シート2-②-5'!Y20),"",'シート2-②-5'!Y20)</f>
      </c>
      <c r="BE15" s="166">
        <f>IF(ISBLANK('シート2-②-5'!Y21),"",'シート2-②-5'!Y21)</f>
      </c>
      <c r="BF15" s="166">
        <f>IF(ISBLANK('シート2-②-5'!Y22),"",'シート2-②-5'!Y22)</f>
      </c>
      <c r="BG15" s="273">
        <f>IF(ISBLANK('シート2-②-5'!Y23),"",'シート2-②-5'!Y23)</f>
      </c>
      <c r="BH15" s="273">
        <f>IF(ISBLANK('シート2-②-5'!Y24),"",'シート2-②-5'!Y24)</f>
      </c>
      <c r="BI15" s="273">
        <f>IF(ISBLANK('シート2-②-5'!Y25),"",'シート2-②-5'!Y25)</f>
      </c>
      <c r="BJ15" s="273">
        <f>IF(ISBLANK('シート2-②-5'!Y26),"",'シート2-②-5'!Y26)</f>
      </c>
      <c r="BK15" s="273">
        <f>IF(ISBLANK('シート2-②-5'!Y27),"",'シート2-②-5'!Y27)</f>
      </c>
      <c r="BL15" s="273">
        <f>IF(ISBLANK('シート2-②-5'!Y28),"",'シート2-②-5'!Y28)</f>
      </c>
      <c r="BM15" s="275">
        <f>IF(ISBLANK('シート2-②-5'!Y29),"",'シート2-②-5'!Y29)</f>
      </c>
    </row>
    <row r="16" spans="1:65" ht="13.5">
      <c r="A16" s="161" t="s">
        <v>64</v>
      </c>
      <c r="B16" s="210">
        <f>IF(ISBLANK(G7),"",G7)</f>
      </c>
      <c r="C16" s="185" t="s">
        <v>275</v>
      </c>
      <c r="D16" s="244" t="s">
        <v>186</v>
      </c>
      <c r="E16" s="163">
        <f>IF(ISBLANK('シート2-②-6'!E10),"",'シート2-②-6'!E10)</f>
      </c>
      <c r="F16" s="183">
        <f>IF(ISBLANK('シート2-②-6'!R10),"",'シート2-②-6'!R10)</f>
      </c>
      <c r="G16" s="184">
        <f>IF(ISBLANK('シート2-②-6'!E12),"",'シート2-②-6'!E12)</f>
      </c>
      <c r="H16" s="185">
        <f>IF(ISBLANK('シート2-②-6'!Y10),"",'シート2-②-6'!Y10)</f>
      </c>
      <c r="I16" s="185">
        <f>IF(ISBLANK('シート2-②-6'!Y12),"",'シート2-②-6'!Y12)</f>
      </c>
      <c r="J16" s="165">
        <v>6</v>
      </c>
      <c r="K16" s="155">
        <f>IF(ISBLANK('シート2-②-6'!P16),"",'シート2-②-6'!P16)</f>
      </c>
      <c r="L16" s="166">
        <f>IF(ISBLANK('シート2-②-6'!P17),"",'シート2-②-6'!P17)</f>
      </c>
      <c r="M16" s="166">
        <f>IF(ISBLANK('シート2-②-6'!P18),"",'シート2-②-6'!P18)</f>
      </c>
      <c r="N16" s="166">
        <f>IF(ISBLANK('シート2-②-6'!P19),"",'シート2-②-6'!P19)</f>
      </c>
      <c r="O16" s="166">
        <f>IF(ISBLANK('シート2-②-6'!P20),"",'シート2-②-6'!P20)</f>
      </c>
      <c r="P16" s="166">
        <f>IF(ISBLANK('シート2-②-6'!P21),"",'シート2-②-6'!P21)</f>
      </c>
      <c r="Q16" s="166">
        <f>IF(ISBLANK('シート2-②-6'!P22),"",'シート2-②-6'!P22)</f>
      </c>
      <c r="R16" s="273">
        <f>IF(ISBLANK('シート2-②-6'!P23),"",'シート2-②-6'!P23)</f>
      </c>
      <c r="S16" s="273">
        <f>IF(ISBLANK('シート2-②-6'!P24),"",'シート2-②-6'!P24)</f>
      </c>
      <c r="T16" s="273">
        <f>IF(ISBLANK('シート2-②-6'!P25),"",'シート2-②-6'!P25)</f>
      </c>
      <c r="U16" s="273">
        <f>IF(ISBLANK('シート2-②-6'!P26),"",'シート2-②-6'!P26)</f>
      </c>
      <c r="V16" s="273">
        <f>IF(ISBLANK('シート2-②-6'!P27),"",'シート2-②-6'!P27)</f>
      </c>
      <c r="W16" s="273" t="e">
        <f>IF(ISBLANK('シート2-②-6'!#REF!),"",'シート2-②-6'!#REF!)</f>
        <v>#REF!</v>
      </c>
      <c r="X16" s="273">
        <f>IF(ISBLANK('シート2-②-6'!P28),"",'シート2-②-6'!P28)</f>
      </c>
      <c r="Y16" s="155">
        <f>IF(ISBLANK('シート2-②-6'!S16),"",'シート2-②-6'!S16)</f>
      </c>
      <c r="Z16" s="166">
        <f>IF(ISBLANK('シート2-②-6'!S17),"",'シート2-②-6'!S17)</f>
      </c>
      <c r="AA16" s="166">
        <f>IF(ISBLANK('シート2-②-6'!S18),"",'シート2-②-6'!S18)</f>
      </c>
      <c r="AB16" s="166">
        <f>IF(ISBLANK('シート2-②-6'!S19),"",'シート2-②-6'!S19)</f>
      </c>
      <c r="AC16" s="166">
        <f>IF(ISBLANK('シート2-②-6'!S20),"",'シート2-②-6'!S20)</f>
      </c>
      <c r="AD16" s="166">
        <f>IF(ISBLANK('シート2-②-6'!S21),"",'シート2-②-6'!S21)</f>
      </c>
      <c r="AE16" s="166">
        <f>IF(ISBLANK('シート2-②-6'!S22),"",'シート2-②-6'!S22)</f>
      </c>
      <c r="AF16" s="273">
        <f>IF(ISBLANK('シート2-②-6'!S23),"",'シート2-②-6'!S23)</f>
      </c>
      <c r="AG16" s="273">
        <f>IF(ISBLANK('シート2-②-6'!S24),"",'シート2-②-6'!S24)</f>
      </c>
      <c r="AH16" s="273">
        <f>IF(ISBLANK('シート2-②-6'!S25),"",'シート2-②-6'!S25)</f>
      </c>
      <c r="AI16" s="273">
        <f>IF(ISBLANK('シート2-②-6'!S26),"",'シート2-②-6'!S26)</f>
      </c>
      <c r="AJ16" s="273">
        <f>IF(ISBLANK('シート2-②-6'!S27),"",'シート2-②-6'!S27)</f>
      </c>
      <c r="AK16" s="273" t="e">
        <f>IF(ISBLANK('シート2-②-6'!#REF!),"",'シート2-②-6'!#REF!)</f>
        <v>#REF!</v>
      </c>
      <c r="AL16" s="273">
        <f>IF(ISBLANK('シート2-②-6'!S28),"",'シート2-②-6'!S28)</f>
      </c>
      <c r="AM16" s="155">
        <f>IF(ISBLANK('シート2-②-6'!V16),"",'シート2-②-6'!V16)</f>
      </c>
      <c r="AN16" s="166">
        <f>IF(ISBLANK('シート2-②-6'!V17),"",'シート2-②-6'!V17)</f>
      </c>
      <c r="AO16" s="166">
        <f>IF(ISBLANK('シート2-②-6'!V18),"",'シート2-②-6'!V18)</f>
      </c>
      <c r="AP16" s="166">
        <f>IF(ISBLANK('シート2-②-6'!V19),"",'シート2-②-6'!V19)</f>
      </c>
      <c r="AQ16" s="166">
        <f>IF(ISBLANK('シート2-②-6'!V20),"",'シート2-②-6'!V20)</f>
      </c>
      <c r="AR16" s="166">
        <f>IF(ISBLANK('シート2-②-6'!V21),"",'シート2-②-6'!V21)</f>
      </c>
      <c r="AS16" s="166">
        <f>IF(ISBLANK('シート2-②-6'!V22),"",'シート2-②-6'!V22)</f>
      </c>
      <c r="AT16" s="273">
        <f>IF(ISBLANK('シート2-②-6'!V23),"",'シート2-②-6'!V23)</f>
      </c>
      <c r="AU16" s="273">
        <f>IF(ISBLANK('シート2-②-6'!V24),"",'シート2-②-6'!V24)</f>
      </c>
      <c r="AV16" s="273">
        <f>IF(ISBLANK('シート2-②-6'!V25),"",'シート2-②-6'!V25)</f>
      </c>
      <c r="AW16" s="273">
        <f>IF(ISBLANK('シート2-②-6'!V26),"",'シート2-②-6'!V26)</f>
      </c>
      <c r="AX16" s="273">
        <f>IF(ISBLANK('シート2-②-6'!V27),"",'シート2-②-6'!V27)</f>
      </c>
      <c r="AY16" s="273">
        <f>IF(ISBLANK('シート2-②-6'!V28),"",'シート2-②-6'!V28)</f>
      </c>
      <c r="AZ16" s="273">
        <f>IF(ISBLANK('シート2-②-6'!V29),"",'シート2-②-6'!V29)</f>
      </c>
      <c r="BA16" s="166">
        <f>IF(ISBLANK('シート2-②-6'!Y17),"",'シート2-②-6'!Y17)</f>
      </c>
      <c r="BB16" s="166">
        <f>IF(ISBLANK('シート2-②-6'!Y18),"",'シート2-②-6'!Y18)</f>
      </c>
      <c r="BC16" s="166">
        <f>IF(ISBLANK('シート2-②-6'!Y19),"",'シート2-②-6'!Y19)</f>
      </c>
      <c r="BD16" s="166">
        <f>IF(ISBLANK('シート2-②-6'!Y20),"",'シート2-②-6'!Y20)</f>
      </c>
      <c r="BE16" s="166">
        <f>IF(ISBLANK('シート2-②-6'!Y21),"",'シート2-②-6'!Y21)</f>
      </c>
      <c r="BF16" s="166">
        <f>IF(ISBLANK('シート2-②-6'!Y22),"",'シート2-②-6'!Y22)</f>
      </c>
      <c r="BG16" s="273">
        <f>IF(ISBLANK('シート2-②-6'!Y23),"",'シート2-②-6'!Y23)</f>
      </c>
      <c r="BH16" s="273">
        <f>IF(ISBLANK('シート2-②-6'!Y24),"",'シート2-②-6'!Y24)</f>
      </c>
      <c r="BI16" s="273">
        <f>IF(ISBLANK('シート2-②-6'!Y25),"",'シート2-②-6'!Y25)</f>
      </c>
      <c r="BJ16" s="273">
        <f>IF(ISBLANK('シート2-②-6'!Y26),"",'シート2-②-6'!Y26)</f>
      </c>
      <c r="BK16" s="273">
        <f>IF(ISBLANK('シート2-②-6'!Y27),"",'シート2-②-6'!Y27)</f>
      </c>
      <c r="BL16" s="273">
        <f>IF(ISBLANK('シート2-②-5'!Y28),"",'シート2-②-5'!Y28)</f>
      </c>
      <c r="BM16" s="275">
        <f>IF(ISBLANK('シート2-②-6'!Y28),"",'シート2-②-6'!Y28)</f>
      </c>
    </row>
    <row r="17" spans="1:65" ht="13.5">
      <c r="A17" s="161" t="s">
        <v>64</v>
      </c>
      <c r="B17" s="210">
        <f>IF(ISBLANK(G7),"",G7)</f>
      </c>
      <c r="C17" s="185" t="s">
        <v>275</v>
      </c>
      <c r="D17" s="244" t="s">
        <v>187</v>
      </c>
      <c r="E17" s="163">
        <f>IF(ISBLANK('シート2-②-7'!E10),"",'シート2-②-7'!E10)</f>
      </c>
      <c r="F17" s="183">
        <f>IF(ISBLANK('シート2-②-7'!R10),"",'シート2-②-7'!R10)</f>
      </c>
      <c r="G17" s="184">
        <f>IF(ISBLANK('シート2-②-7'!E12),"",'シート2-②-7'!E12)</f>
      </c>
      <c r="H17" s="185">
        <f>IF(ISBLANK('シート2-②-7'!Y10),"",'シート2-②-7'!Y10)</f>
      </c>
      <c r="I17" s="185">
        <f>IF(ISBLANK('シート2-②-7'!Y12),"",'シート2-②-7'!Y12)</f>
      </c>
      <c r="J17" s="165">
        <v>6</v>
      </c>
      <c r="K17" s="155">
        <f>IF(ISBLANK('シート2-②-7'!P16),"",'シート2-②-7'!P16)</f>
      </c>
      <c r="L17" s="166">
        <f>IF(ISBLANK('シート2-②-7'!P17),"",'シート2-②-7'!P17)</f>
      </c>
      <c r="M17" s="166">
        <f>IF(ISBLANK('シート2-②-7'!P18),"",'シート2-②-7'!P18)</f>
      </c>
      <c r="N17" s="166">
        <f>IF(ISBLANK('シート2-②-7'!P19),"",'シート2-②-7'!P19)</f>
      </c>
      <c r="O17" s="166">
        <f>IF(ISBLANK('シート2-②-7'!P20),"",'シート2-②-7'!P20)</f>
      </c>
      <c r="P17" s="166">
        <f>IF(ISBLANK('シート2-②-7'!P21),"",'シート2-②-7'!P21)</f>
      </c>
      <c r="Q17" s="166">
        <f>IF(ISBLANK('シート2-②-7'!P22),"",'シート2-②-7'!P22)</f>
      </c>
      <c r="R17" s="273">
        <f>IF(ISBLANK('シート2-②-7'!P23),"",'シート2-②-7'!P23)</f>
      </c>
      <c r="S17" s="273">
        <f>IF(ISBLANK('シート2-②-7'!P24),"",'シート2-②-7'!P24)</f>
      </c>
      <c r="T17" s="273">
        <f>IF(ISBLANK('シート2-②-7'!P25),"",'シート2-②-7'!P25)</f>
      </c>
      <c r="U17" s="273">
        <f>IF(ISBLANK('シート2-②-7'!P26),"",'シート2-②-7'!P26)</f>
      </c>
      <c r="V17" s="273">
        <f>IF(ISBLANK('シート2-②-7'!P27),"",'シート2-②-7'!P27)</f>
      </c>
      <c r="W17" s="273">
        <f>IF(ISBLANK('シート2-②-7'!P28),"",'シート2-②-7'!P28)</f>
      </c>
      <c r="X17" s="273">
        <f>IF(ISBLANK('シート2-②-7'!P29),"",'シート2-②-7'!P29)</f>
      </c>
      <c r="Y17" s="155">
        <f>IF(ISBLANK('シート2-②-7'!S16),"",'シート2-②-7'!S16)</f>
      </c>
      <c r="Z17" s="166">
        <f>IF(ISBLANK('シート2-②-7'!S17),"",'シート2-②-7'!S17)</f>
      </c>
      <c r="AA17" s="166">
        <f>IF(ISBLANK('シート2-②-7'!S18),"",'シート2-②-7'!S18)</f>
      </c>
      <c r="AB17" s="166">
        <f>IF(ISBLANK('シート2-②-7'!S19),"",'シート2-②-7'!S19)</f>
      </c>
      <c r="AC17" s="166">
        <f>IF(ISBLANK('シート2-②-7'!S20),"",'シート2-②-7'!S20)</f>
      </c>
      <c r="AD17" s="166">
        <f>IF(ISBLANK('シート2-②-7'!S21),"",'シート2-②-7'!S21)</f>
      </c>
      <c r="AE17" s="166">
        <f>IF(ISBLANK('シート2-②-7'!S22),"",'シート2-②-7'!S22)</f>
      </c>
      <c r="AF17" s="273">
        <f>IF(ISBLANK('シート2-②-7'!S23),"",'シート2-②-7'!S23)</f>
      </c>
      <c r="AG17" s="273">
        <f>IF(ISBLANK('シート2-②-7'!S24),"",'シート2-②-7'!S24)</f>
      </c>
      <c r="AH17" s="273">
        <f>IF(ISBLANK('シート2-②-7'!S25),"",'シート2-②-7'!S25)</f>
      </c>
      <c r="AI17" s="273">
        <f>IF(ISBLANK('シート2-②-7'!S26),"",'シート2-②-7'!S26)</f>
      </c>
      <c r="AJ17" s="273">
        <f>IF(ISBLANK('シート2-②-7'!S27),"",'シート2-②-7'!S27)</f>
      </c>
      <c r="AK17" s="273">
        <f>IF(ISBLANK('シート2-②-7'!S28),"",'シート2-②-7'!S28)</f>
      </c>
      <c r="AL17" s="273">
        <f>IF(ISBLANK('シート2-②-7'!S29),"",'シート2-②-7'!S29)</f>
      </c>
      <c r="AM17" s="155">
        <f>IF(ISBLANK('シート2-②-7'!V16),"",'シート2-②-7'!V16)</f>
      </c>
      <c r="AN17" s="166">
        <f>IF(ISBLANK('シート2-②-7'!V17),"",'シート2-②-7'!V17)</f>
      </c>
      <c r="AO17" s="166">
        <f>IF(ISBLANK('シート2-②-7'!V18),"",'シート2-②-7'!V18)</f>
      </c>
      <c r="AP17" s="166">
        <f>IF(ISBLANK('シート2-②-7'!V19),"",'シート2-②-7'!V19)</f>
      </c>
      <c r="AQ17" s="166">
        <f>IF(ISBLANK('シート2-②-7'!V20),"",'シート2-②-7'!V20)</f>
      </c>
      <c r="AR17" s="166">
        <f>IF(ISBLANK('シート2-②-7'!V21),"",'シート2-②-7'!V21)</f>
      </c>
      <c r="AS17" s="166">
        <f>IF(ISBLANK('シート2-②-7'!V22),"",'シート2-②-7'!V22)</f>
      </c>
      <c r="AT17" s="273">
        <f>IF(ISBLANK('シート2-②-7'!V23),"",'シート2-②-7'!V23)</f>
      </c>
      <c r="AU17" s="273">
        <f>IF(ISBLANK('シート2-②-7'!V24),"",'シート2-②-7'!V24)</f>
      </c>
      <c r="AV17" s="273">
        <f>IF(ISBLANK('シート2-②-7'!V25),"",'シート2-②-7'!V25)</f>
      </c>
      <c r="AW17" s="273">
        <f>IF(ISBLANK('シート2-②-7'!V26),"",'シート2-②-7'!V26)</f>
      </c>
      <c r="AX17" s="273">
        <f>IF(ISBLANK('シート2-②-7'!V27),"",'シート2-②-7'!V27)</f>
      </c>
      <c r="AY17" s="273">
        <f>IF(ISBLANK('シート2-②-7'!V28),"",'シート2-②-7'!V28)</f>
      </c>
      <c r="AZ17" s="273">
        <f>IF(ISBLANK('シート2-②-7'!V29),"",'シート2-②-7'!V29)</f>
      </c>
      <c r="BA17" s="166">
        <f>IF(ISBLANK('シート2-②-7'!Y17),"",'シート2-②-7'!Y17)</f>
      </c>
      <c r="BB17" s="166">
        <f>IF(ISBLANK('シート2-②-7'!Y18),"",'シート2-②-7'!Y18)</f>
      </c>
      <c r="BC17" s="166">
        <f>IF(ISBLANK('シート2-②-7'!Y19),"",'シート2-②-7'!Y19)</f>
      </c>
      <c r="BD17" s="166">
        <f>IF(ISBLANK('シート2-②-7'!Y20),"",'シート2-②-7'!Y20)</f>
      </c>
      <c r="BE17" s="166">
        <f>IF(ISBLANK('シート2-②-7'!Y21),"",'シート2-②-7'!Y21)</f>
      </c>
      <c r="BF17" s="166">
        <f>IF(ISBLANK('シート2-②-7'!Y22),"",'シート2-②-7'!Y22)</f>
      </c>
      <c r="BG17" s="273">
        <f>IF(ISBLANK('シート2-②-7'!Y23),"",'シート2-②-7'!Y23)</f>
      </c>
      <c r="BH17" s="273">
        <f>IF(ISBLANK('シート2-②-7'!Y24),"",'シート2-②-7'!Y24)</f>
      </c>
      <c r="BI17" s="273">
        <f>IF(ISBLANK('シート2-②-7'!Y25),"",'シート2-②-7'!Y25)</f>
      </c>
      <c r="BJ17" s="273">
        <f>IF(ISBLANK('シート2-②-7'!Y26),"",'シート2-②-7'!Y26)</f>
      </c>
      <c r="BK17" s="273">
        <f>IF(ISBLANK('シート2-②-7'!Y27),"",'シート2-②-7'!Y27)</f>
      </c>
      <c r="BL17" s="273">
        <f>IF(ISBLANK('シート2-②-7'!Y28),"",'シート2-②-7'!Y28)</f>
      </c>
      <c r="BM17" s="275">
        <f>IF(ISBLANK('シート2-②-7'!Y29),"",'シート2-②-7'!Y29)</f>
      </c>
    </row>
    <row r="18" spans="1:65" ht="13.5">
      <c r="A18" s="161"/>
      <c r="B18" s="210"/>
      <c r="C18" s="162"/>
      <c r="D18" s="162"/>
      <c r="E18" s="163"/>
      <c r="F18" s="183"/>
      <c r="G18" s="184"/>
      <c r="H18" s="185"/>
      <c r="I18" s="185"/>
      <c r="J18" s="165"/>
      <c r="K18" s="155"/>
      <c r="L18" s="166"/>
      <c r="M18" s="166"/>
      <c r="N18" s="166"/>
      <c r="O18" s="166"/>
      <c r="P18" s="166"/>
      <c r="Q18" s="166"/>
      <c r="R18" s="166"/>
      <c r="S18" s="166"/>
      <c r="T18" s="166"/>
      <c r="U18" s="185"/>
      <c r="V18" s="185"/>
      <c r="W18" s="185"/>
      <c r="X18" s="185"/>
      <c r="Y18" s="155"/>
      <c r="Z18" s="166"/>
      <c r="AA18" s="166"/>
      <c r="AB18" s="166"/>
      <c r="AC18" s="166"/>
      <c r="AD18" s="166"/>
      <c r="AE18" s="166"/>
      <c r="AF18" s="166"/>
      <c r="AG18" s="166"/>
      <c r="AH18" s="166"/>
      <c r="AI18" s="185"/>
      <c r="AJ18" s="185"/>
      <c r="AK18" s="185"/>
      <c r="AL18" s="185"/>
      <c r="AM18" s="155"/>
      <c r="AN18" s="166"/>
      <c r="AO18" s="166"/>
      <c r="AP18" s="166"/>
      <c r="AQ18" s="166"/>
      <c r="AR18" s="166"/>
      <c r="AS18" s="166"/>
      <c r="AT18" s="166"/>
      <c r="AU18" s="166"/>
      <c r="AV18" s="166"/>
      <c r="AW18" s="185"/>
      <c r="AX18" s="185"/>
      <c r="AY18" s="185"/>
      <c r="AZ18" s="185"/>
      <c r="BA18" s="166"/>
      <c r="BB18" s="166"/>
      <c r="BC18" s="166"/>
      <c r="BD18" s="166"/>
      <c r="BE18" s="166"/>
      <c r="BF18" s="166"/>
      <c r="BG18" s="166"/>
      <c r="BH18" s="166"/>
      <c r="BI18" s="166"/>
      <c r="BJ18" s="185"/>
      <c r="BK18" s="185"/>
      <c r="BL18" s="185"/>
      <c r="BM18" s="186"/>
    </row>
    <row r="19" spans="1:65" s="173" customFormat="1" ht="13.5">
      <c r="A19" s="167"/>
      <c r="B19" s="211"/>
      <c r="C19" s="168"/>
      <c r="D19" s="168"/>
      <c r="E19" s="169"/>
      <c r="F19" s="189"/>
      <c r="G19" s="190"/>
      <c r="H19" s="191"/>
      <c r="I19" s="191"/>
      <c r="J19" s="171"/>
      <c r="K19" s="172"/>
      <c r="L19" s="70"/>
      <c r="M19" s="70"/>
      <c r="N19" s="70"/>
      <c r="O19" s="70"/>
      <c r="P19" s="70"/>
      <c r="Q19" s="70"/>
      <c r="R19" s="70"/>
      <c r="S19" s="70"/>
      <c r="T19" s="70"/>
      <c r="U19" s="70"/>
      <c r="V19" s="70"/>
      <c r="W19" s="70"/>
      <c r="X19" s="70"/>
      <c r="Y19" s="172"/>
      <c r="Z19" s="70"/>
      <c r="AA19" s="70"/>
      <c r="AB19" s="70"/>
      <c r="AC19" s="70"/>
      <c r="AD19" s="70"/>
      <c r="AE19" s="70"/>
      <c r="AF19" s="70"/>
      <c r="AG19" s="70"/>
      <c r="AH19" s="70"/>
      <c r="AI19" s="70"/>
      <c r="AJ19" s="70"/>
      <c r="AK19" s="70"/>
      <c r="AL19" s="70"/>
      <c r="AM19" s="172"/>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1"/>
    </row>
    <row r="20" spans="5:91" ht="13.5">
      <c r="E20" s="57"/>
      <c r="F20" s="58"/>
      <c r="G20" s="58"/>
      <c r="H20" s="57"/>
      <c r="I20" s="59"/>
      <c r="J20" s="59"/>
      <c r="K20" s="60"/>
      <c r="L20" s="60"/>
      <c r="M20" s="61"/>
      <c r="N20" s="61"/>
      <c r="O20" s="62"/>
      <c r="P20" s="62"/>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row>
    <row r="22" spans="1:7" ht="18.75">
      <c r="A22" s="52" t="s">
        <v>130</v>
      </c>
      <c r="B22" s="52"/>
      <c r="F22" s="207" t="s">
        <v>169</v>
      </c>
      <c r="G22" s="212"/>
    </row>
    <row r="23" spans="1:13" s="35" customFormat="1" ht="13.5">
      <c r="A23" s="707" t="s">
        <v>67</v>
      </c>
      <c r="B23" s="708"/>
      <c r="C23" s="708"/>
      <c r="D23" s="708"/>
      <c r="E23" s="708"/>
      <c r="F23" s="708"/>
      <c r="G23" s="708"/>
      <c r="H23" s="708"/>
      <c r="I23" s="710"/>
      <c r="J23" s="707" t="s">
        <v>112</v>
      </c>
      <c r="K23" s="708"/>
      <c r="L23" s="708"/>
      <c r="M23" s="710"/>
    </row>
    <row r="24" spans="1:13" ht="27">
      <c r="A24" s="41" t="s">
        <v>16</v>
      </c>
      <c r="B24" s="206" t="s">
        <v>169</v>
      </c>
      <c r="C24" s="42" t="s">
        <v>20</v>
      </c>
      <c r="D24" s="43" t="s">
        <v>207</v>
      </c>
      <c r="E24" s="43" t="s">
        <v>25</v>
      </c>
      <c r="F24" s="44" t="s">
        <v>285</v>
      </c>
      <c r="G24" s="43" t="s">
        <v>3</v>
      </c>
      <c r="H24" s="43" t="s">
        <v>1</v>
      </c>
      <c r="I24" s="45" t="s">
        <v>276</v>
      </c>
      <c r="J24" s="47" t="s">
        <v>113</v>
      </c>
      <c r="K24" s="44" t="s">
        <v>114</v>
      </c>
      <c r="L24" s="44" t="s">
        <v>115</v>
      </c>
      <c r="M24" s="48" t="s">
        <v>116</v>
      </c>
    </row>
    <row r="25" spans="1:13" ht="13.5">
      <c r="A25" s="175" t="s">
        <v>111</v>
      </c>
      <c r="B25" s="209">
        <f>IF(ISBLANK(G22),"",G22)</f>
      </c>
      <c r="C25" s="176" t="s">
        <v>275</v>
      </c>
      <c r="D25" s="243">
        <v>1</v>
      </c>
      <c r="E25" s="157">
        <f>IF(ISBLANK('シート3-①'!E10),"",'シート3-①'!E10)</f>
      </c>
      <c r="F25" s="158">
        <f>IF(ISBLANK('シート3-①'!R10),"",'シート3-①'!R10)</f>
      </c>
      <c r="G25" s="178">
        <f>IF(ISBLANK('シート3-①'!E12),"",'シート3-①'!E12)</f>
      </c>
      <c r="H25" s="179">
        <f>IF(ISBLANK('シート3-①'!Y10),"",'シート3-①'!Y10)</f>
      </c>
      <c r="I25" s="180">
        <f>IF(ISBLANK('シート3-①'!Y12),"",'シート3-①'!Y12)</f>
      </c>
      <c r="J25" s="181">
        <f>IF(ISBLANK('シート3-①'!J16),"",'シート3-①'!J16)</f>
      </c>
      <c r="K25" s="181">
        <f>IF(ISBLANK('シート3-①'!J17),"",'シート3-①'!J17)</f>
      </c>
      <c r="L25" s="181">
        <f>IF(ISBLANK('シート3-①'!J18),"",'シート3-①'!J18)</f>
      </c>
      <c r="M25" s="181">
        <f>IF(ISBLANK('シート3-①'!J19),"",'シート3-①'!J19)</f>
      </c>
    </row>
    <row r="26" spans="1:15" ht="13.5">
      <c r="A26" s="182" t="s">
        <v>111</v>
      </c>
      <c r="B26" s="210">
        <f>IF(ISBLANK(G22),"",G22)</f>
      </c>
      <c r="C26" s="161" t="s">
        <v>275</v>
      </c>
      <c r="D26" s="244" t="s">
        <v>188</v>
      </c>
      <c r="E26" s="163">
        <f>IF(ISBLANK('シート3-②-1'!E10),"",'シート3-②-1'!E10)</f>
      </c>
      <c r="F26" s="164">
        <f>IF(ISBLANK('シート3-②-1'!R10),"",'シート3-②-1'!R10)</f>
      </c>
      <c r="G26" s="184">
        <f>IF(ISBLANK('シート3-②-1'!E12),"",'シート3-②-1'!E12)</f>
      </c>
      <c r="H26" s="185">
        <f>IF(ISBLANK('シート3-②-1'!Y10),"",'シート3-②-1'!Y10)</f>
      </c>
      <c r="I26" s="186">
        <f>IF(ISBLANK('シート3-②-1'!Y12),"",'シート3-②-1'!Y12)</f>
      </c>
      <c r="J26" s="187">
        <f>IF(ISBLANK('シート3-②-1'!J16),"",'シート3-②-1'!J16)</f>
      </c>
      <c r="K26" s="187">
        <f>IF(ISBLANK('シート3-②-1'!J17),"",'シート3-②-1'!J17)</f>
      </c>
      <c r="L26" s="187">
        <f>IF(ISBLANK('シート3-②-1'!J18),"",'シート3-②-1'!J18)</f>
      </c>
      <c r="M26" s="187">
        <f>IF(ISBLANK('シート3-②-1'!J19),"",'シート3-②-1'!J19)</f>
      </c>
      <c r="O26" s="33"/>
    </row>
    <row r="27" spans="1:15" ht="13.5">
      <c r="A27" s="182" t="s">
        <v>111</v>
      </c>
      <c r="B27" s="210">
        <f>IF(ISBLANK(G22),"",G22)</f>
      </c>
      <c r="C27" s="161" t="s">
        <v>275</v>
      </c>
      <c r="D27" s="244" t="s">
        <v>182</v>
      </c>
      <c r="E27" s="163">
        <f>IF(ISBLANK('シート3-②-2'!E10),"",'シート3-②-2'!E10)</f>
      </c>
      <c r="F27" s="164">
        <f>IF(ISBLANK('シート3-②-2'!R10),"",'シート3-②-2'!R10)</f>
      </c>
      <c r="G27" s="184">
        <f>IF(ISBLANK('シート3-②-2'!E12),"",'シート3-②-2'!E12)</f>
      </c>
      <c r="H27" s="185">
        <f>IF(ISBLANK('シート3-②-2'!Y10),"",'シート3-②-2'!Y10)</f>
      </c>
      <c r="I27" s="186">
        <f>IF(ISBLANK('シート3-②-2'!Y12),"",'シート3-②-2'!Y12)</f>
      </c>
      <c r="J27" s="187">
        <f>IF(ISBLANK('シート3-②-2'!J16),"",'シート3-②-2'!J16)</f>
      </c>
      <c r="K27" s="187">
        <f>IF(ISBLANK('シート3-②-2'!J17),"",'シート3-②-2'!J17)</f>
      </c>
      <c r="L27" s="187">
        <f>IF(ISBLANK('シート3-②-2'!J18),"",'シート3-②-2'!J18)</f>
      </c>
      <c r="M27" s="187">
        <f>IF(ISBLANK('シート3-②-2'!J19),"",'シート3-②-2'!J19)</f>
      </c>
      <c r="O27" s="33"/>
    </row>
    <row r="28" spans="1:15" ht="13.5">
      <c r="A28" s="182" t="s">
        <v>111</v>
      </c>
      <c r="B28" s="210">
        <f>IF(ISBLANK(G22),"",G22)</f>
      </c>
      <c r="C28" s="161" t="s">
        <v>275</v>
      </c>
      <c r="D28" s="244" t="s">
        <v>183</v>
      </c>
      <c r="E28" s="163">
        <f>IF(ISBLANK('シート3-②-3'!E10),"",'シート3-②-3'!E10)</f>
      </c>
      <c r="F28" s="164">
        <f>IF(ISBLANK('シート3-②-3'!R10),"",'シート3-②-3'!R10)</f>
      </c>
      <c r="G28" s="184">
        <f>IF(ISBLANK('シート3-②-3'!E12),"",'シート3-②-3'!E12)</f>
      </c>
      <c r="H28" s="185">
        <f>IF(ISBLANK('シート3-②-3'!Y10),"",'シート3-②-3'!Y10)</f>
      </c>
      <c r="I28" s="186">
        <f>IF(ISBLANK('シート3-②-3'!Y12),"",'シート3-②-3'!Y12)</f>
      </c>
      <c r="J28" s="187">
        <f>IF(ISBLANK('シート3-②-3'!J16),"",'シート3-②-3'!J16)</f>
      </c>
      <c r="K28" s="187">
        <f>IF(ISBLANK('シート3-②-3'!J17),"",'シート3-②-3'!J17)</f>
      </c>
      <c r="L28" s="187">
        <f>IF(ISBLANK('シート3-②-3'!J18),"",'シート3-②-3'!J18)</f>
      </c>
      <c r="M28" s="187">
        <f>IF(ISBLANK('シート3-②-3'!J19),"",'シート3-②-3'!J19)</f>
      </c>
      <c r="O28" s="33"/>
    </row>
    <row r="29" spans="1:15" ht="13.5">
      <c r="A29" s="182" t="s">
        <v>111</v>
      </c>
      <c r="B29" s="210">
        <f>IF(ISBLANK(G22),"",G22)</f>
      </c>
      <c r="C29" s="161" t="s">
        <v>275</v>
      </c>
      <c r="D29" s="244" t="s">
        <v>184</v>
      </c>
      <c r="E29" s="163">
        <f>IF(ISBLANK('シート3-②-4'!E10),"",'シート3-②-4'!E10)</f>
      </c>
      <c r="F29" s="164">
        <f>IF(ISBLANK('シート3-②-4'!R10),"",'シート3-②-4'!R10)</f>
      </c>
      <c r="G29" s="184">
        <f>IF(ISBLANK('シート3-②-4'!E12),"",'シート3-②-4'!E12)</f>
      </c>
      <c r="H29" s="185">
        <f>IF(ISBLANK('シート3-②-4'!Y10),"",'シート3-②-4'!Y10)</f>
      </c>
      <c r="I29" s="186">
        <f>IF(ISBLANK('シート3-②-4'!Y12),"",'シート3-②-4'!Y12)</f>
      </c>
      <c r="J29" s="187">
        <f>IF(ISBLANK('シート3-②-4'!J16),"",'シート3-②-4'!J16)</f>
      </c>
      <c r="K29" s="187">
        <f>IF(ISBLANK('シート3-②-4'!J17),"",'シート3-②-4'!J17)</f>
      </c>
      <c r="L29" s="187">
        <f>IF(ISBLANK('シート3-②-4'!J18),"",'シート3-②-4'!J18)</f>
      </c>
      <c r="M29" s="187">
        <f>IF(ISBLANK('シート3-②-4'!J19),"",'シート3-②-4'!J19)</f>
      </c>
      <c r="O29" s="33"/>
    </row>
    <row r="30" spans="1:15" ht="13.5">
      <c r="A30" s="182" t="s">
        <v>102</v>
      </c>
      <c r="B30" s="210">
        <f>IF(ISBLANK(G22),"",G22)</f>
      </c>
      <c r="C30" s="161" t="s">
        <v>275</v>
      </c>
      <c r="D30" s="244" t="s">
        <v>185</v>
      </c>
      <c r="E30" s="163">
        <f>IF(ISBLANK('シート3-②-5'!E10),"",'シート3-②-5'!E10)</f>
      </c>
      <c r="F30" s="164">
        <f>IF(ISBLANK('シート3-②-5'!R10),"",'シート3-②-5'!R10)</f>
      </c>
      <c r="G30" s="184">
        <f>IF(ISBLANK('シート3-②-5'!E12),"",'シート3-②-5'!E12)</f>
      </c>
      <c r="H30" s="185">
        <f>IF(ISBLANK('シート3-②-5'!Y10),"",'シート3-②-5'!Y10)</f>
      </c>
      <c r="I30" s="186">
        <f>IF(ISBLANK('シート3-②-5'!Y12),"",'シート3-②-5'!Y12)</f>
      </c>
      <c r="J30" s="187">
        <f>IF(ISBLANK('シート3-②-5'!J16),"",'シート3-②-5'!J16)</f>
      </c>
      <c r="K30" s="187">
        <f>IF(ISBLANK('シート3-②-5'!J17),"",'シート3-②-5'!J17)</f>
      </c>
      <c r="L30" s="187">
        <f>IF(ISBLANK('シート3-②-5'!J18),"",'シート3-②-5'!J18)</f>
      </c>
      <c r="M30" s="187">
        <f>IF(ISBLANK('シート3-②-5'!J19),"",'シート3-②-5'!J19)</f>
      </c>
      <c r="O30" s="33"/>
    </row>
    <row r="31" spans="1:15" ht="13.5">
      <c r="A31" s="182" t="s">
        <v>102</v>
      </c>
      <c r="B31" s="210">
        <f>IF(ISBLANK(G22),"",G22)</f>
      </c>
      <c r="C31" s="161" t="s">
        <v>275</v>
      </c>
      <c r="D31" s="244" t="s">
        <v>186</v>
      </c>
      <c r="E31" s="163">
        <f>IF(ISBLANK('シート3-②-6'!E10),"",'シート3-②-6'!E10)</f>
      </c>
      <c r="F31" s="164">
        <f>IF(ISBLANK('シート3-②-6'!R10),"",'シート3-②-6'!R10)</f>
      </c>
      <c r="G31" s="184">
        <f>IF(ISBLANK('シート3-②-6'!E12),"",'シート3-②-6'!E12)</f>
      </c>
      <c r="H31" s="185">
        <f>IF(ISBLANK('シート3-②-6'!Y10),"",'シート3-②-6'!Y10)</f>
      </c>
      <c r="I31" s="186">
        <f>IF(ISBLANK('シート3-②-6'!Y12),"",'シート3-②-6'!Y12)</f>
      </c>
      <c r="J31" s="187">
        <f>IF(ISBLANK('シート3-②-6'!J16),"",'シート3-②-6'!J16)</f>
      </c>
      <c r="K31" s="187">
        <f>IF(ISBLANK('シート3-②-6'!J17),"",'シート3-②-6'!J17)</f>
      </c>
      <c r="L31" s="187">
        <f>IF(ISBLANK('シート3-②-6'!J18),"",'シート3-②-6'!J18)</f>
      </c>
      <c r="M31" s="187">
        <f>IF(ISBLANK('シート3-②-6'!J19),"",'シート3-②-6'!J19)</f>
      </c>
      <c r="O31" s="33"/>
    </row>
    <row r="32" spans="1:15" ht="13.5">
      <c r="A32" s="182" t="s">
        <v>102</v>
      </c>
      <c r="B32" s="210">
        <f>IF(ISBLANK(G22),"",G22)</f>
      </c>
      <c r="C32" s="161" t="s">
        <v>275</v>
      </c>
      <c r="D32" s="244" t="s">
        <v>187</v>
      </c>
      <c r="E32" s="163">
        <f>IF(ISBLANK('シート3-②-7'!E10),"",'シート3-②-7'!E10)</f>
      </c>
      <c r="F32" s="164">
        <f>IF(ISBLANK('シート3-②-7'!R10),"",'シート3-②-7'!R10)</f>
      </c>
      <c r="G32" s="184">
        <f>IF(ISBLANK('シート3-②-7'!E12),"",'シート3-②-7'!E12)</f>
      </c>
      <c r="H32" s="185">
        <f>IF(ISBLANK('シート3-②-7'!Y10),"",'シート3-②-7'!Y10)</f>
      </c>
      <c r="I32" s="186">
        <f>IF(ISBLANK('シート3-②-7'!Y12),"",'シート3-②-7'!Y12)</f>
      </c>
      <c r="J32" s="187">
        <f>IF(ISBLANK('シート3-②-7'!J16),"",'シート3-②-7'!J16)</f>
      </c>
      <c r="K32" s="187">
        <f>IF(ISBLANK('シート3-②-7'!J17),"",'シート3-②-7'!J17)</f>
      </c>
      <c r="L32" s="187">
        <f>IF(ISBLANK('シート3-②-7'!J18),"",'シート3-②-7'!J18)</f>
      </c>
      <c r="M32" s="187">
        <f>IF(ISBLANK('シート3-②-7'!J19),"",'シート3-②-7'!J19)</f>
      </c>
      <c r="O32" s="33"/>
    </row>
    <row r="33" spans="1:15" ht="13.5">
      <c r="A33" s="182"/>
      <c r="B33" s="210"/>
      <c r="C33" s="161"/>
      <c r="D33" s="162"/>
      <c r="E33" s="163"/>
      <c r="F33" s="164"/>
      <c r="G33" s="184"/>
      <c r="H33" s="185"/>
      <c r="I33" s="186"/>
      <c r="J33" s="187"/>
      <c r="K33" s="187"/>
      <c r="L33" s="187"/>
      <c r="M33" s="187"/>
      <c r="O33" s="33"/>
    </row>
    <row r="34" spans="1:15" ht="13.5">
      <c r="A34" s="188"/>
      <c r="B34" s="211"/>
      <c r="C34" s="167"/>
      <c r="D34" s="168"/>
      <c r="E34" s="169"/>
      <c r="F34" s="170"/>
      <c r="G34" s="190"/>
      <c r="H34" s="191"/>
      <c r="I34" s="192"/>
      <c r="J34" s="69"/>
      <c r="K34" s="69"/>
      <c r="L34" s="69"/>
      <c r="M34" s="69"/>
      <c r="O34" s="33"/>
    </row>
    <row r="38" ht="13.5">
      <c r="E38" s="33">
        <f>IF((SUM(R38:AD38)+SUM(AF38:AR38)+SUM(AT38:BO38))=0,"",1)</f>
      </c>
    </row>
    <row r="39" ht="13.5">
      <c r="E39" s="33">
        <f>IF((SUM(R39:AD39)+SUM(AF39:AR39)+SUM(AT39:BO39))=0,"",2)</f>
      </c>
    </row>
    <row r="40" ht="13.5">
      <c r="E40" s="33">
        <f>IF((SUM(R40:AD40)+SUM(AF40:AR40)+SUM(AT40:BO40))=0,"",3)</f>
      </c>
    </row>
    <row r="41" ht="13.5">
      <c r="E41" s="33">
        <f>IF((SUM(R41:AD41)+SUM(AF41:AR41)+SUM(AT41:BO41))=0,"",4)</f>
      </c>
    </row>
    <row r="42" ht="13.5">
      <c r="E42" s="33">
        <f>IF((SUM(R42:AD42)+SUM(AF42:AR42)+SUM(AT42:BO42))=0,"",5)</f>
      </c>
    </row>
    <row r="43" ht="13.5">
      <c r="E43" s="33">
        <f>IF((SUM(R43:AD43)+SUM(AF43:AR43)+SUM(AT43:BO43))=0,"",6)</f>
      </c>
    </row>
    <row r="44" ht="13.5">
      <c r="E44" s="33">
        <f>IF((SUM(R44:AD44)+SUM(AF44:AR44)+SUM(AT44:BO44))=0,"",7)</f>
      </c>
    </row>
    <row r="45" ht="13.5">
      <c r="E45" s="33">
        <f>IF((SUM(R45:AD45)+SUM(AF45:AR45)+SUM(AT45:BO45))=0,"",8)</f>
      </c>
    </row>
    <row r="46" ht="13.5">
      <c r="E46" s="33">
        <f>IF((SUM(R46:AD46)+SUM(AF46:AR46)+SUM(AT46:BO46))=0,"",9)</f>
      </c>
    </row>
    <row r="47" ht="13.5">
      <c r="E47" s="33">
        <f>IF((SUM(R47:AD47)+SUM(AF47:AR47)+SUM(AT47:BO47))=0,"",10)</f>
      </c>
    </row>
    <row r="48" ht="13.5">
      <c r="E48" s="33">
        <f>IF((SUM(R48:AD48)+SUM(AF48:AR48)+SUM(AT48:BO48))=0,"",11)</f>
      </c>
    </row>
    <row r="49" ht="13.5">
      <c r="E49" s="33">
        <f>IF((SUM(R49:AD49)+SUM(AF49:AR49)+SUM(AT49:BO49))=0,"",12)</f>
      </c>
    </row>
    <row r="50" ht="13.5">
      <c r="E50" s="33">
        <f>IF((SUM(R50:AD50)+SUM(AF50:AR50)+SUM(AT50:BO50))=0,"",13)</f>
      </c>
    </row>
    <row r="51" ht="13.5">
      <c r="E51" s="33">
        <f>IF((SUM(R51:AD51)+SUM(AF51:AR51)+SUM(AT51:BO51))=0,"",14)</f>
      </c>
    </row>
    <row r="52" ht="13.5">
      <c r="E52" s="33">
        <f>IF((SUM(R52:AD52)+SUM(AF52:AR52)+SUM(AT52:BO52))=0,"",15)</f>
      </c>
    </row>
    <row r="53" ht="13.5">
      <c r="E53" s="33">
        <f>IF((SUM(R53:AD53)+SUM(AF53:AR53)+SUM(AT53:BO53))=0,"",16)</f>
      </c>
    </row>
  </sheetData>
  <sheetProtection/>
  <mergeCells count="10">
    <mergeCell ref="A8:J8"/>
    <mergeCell ref="A23:I23"/>
    <mergeCell ref="AM8:AZ8"/>
    <mergeCell ref="BA8:BM8"/>
    <mergeCell ref="J23:M23"/>
    <mergeCell ref="C2:I2"/>
    <mergeCell ref="J2:P2"/>
    <mergeCell ref="Q2:W2"/>
    <mergeCell ref="K8:X8"/>
    <mergeCell ref="Y8:AL8"/>
  </mergeCells>
  <conditionalFormatting sqref="Z10:AL19">
    <cfRule type="cellIs" priority="2" dxfId="2" operator="between" stopIfTrue="1">
      <formula>1</formula>
      <formula>2</formula>
    </cfRule>
  </conditionalFormatting>
  <conditionalFormatting sqref="AN10:AZ19">
    <cfRule type="cellIs" priority="1" dxfId="2" operator="between" stopIfTrue="1">
      <formula>1</formula>
      <formula>2</formula>
    </cfRule>
  </conditionalFormatting>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47</v>
      </c>
    </row>
    <row r="2" spans="1:9" ht="13.5">
      <c r="A2" s="20" t="s">
        <v>11</v>
      </c>
      <c r="B2" s="20" t="s">
        <v>26</v>
      </c>
      <c r="C2" s="714"/>
      <c r="D2" s="716" t="s">
        <v>37</v>
      </c>
      <c r="E2" s="717"/>
      <c r="F2" s="716" t="s">
        <v>29</v>
      </c>
      <c r="G2" s="717"/>
      <c r="H2" s="716" t="s">
        <v>36</v>
      </c>
      <c r="I2" s="717"/>
    </row>
    <row r="3" spans="1:9" ht="13.5">
      <c r="A3" s="36"/>
      <c r="B3" s="21" t="s">
        <v>27</v>
      </c>
      <c r="C3" s="715"/>
      <c r="D3" s="17" t="s">
        <v>38</v>
      </c>
      <c r="E3" s="19" t="s">
        <v>39</v>
      </c>
      <c r="F3" s="17" t="s">
        <v>38</v>
      </c>
      <c r="G3" s="22" t="s">
        <v>39</v>
      </c>
      <c r="H3" s="23" t="s">
        <v>40</v>
      </c>
      <c r="I3" s="22" t="s">
        <v>39</v>
      </c>
    </row>
    <row r="4" spans="1:9" ht="13.5">
      <c r="A4" s="39" t="s">
        <v>9</v>
      </c>
      <c r="B4" s="24">
        <v>0.3333333333333333</v>
      </c>
      <c r="C4" s="25"/>
      <c r="D4" s="10"/>
      <c r="E4" s="11"/>
      <c r="F4" s="12"/>
      <c r="G4" s="13"/>
      <c r="H4" s="12"/>
      <c r="I4" s="13"/>
    </row>
    <row r="5" spans="1:9" ht="13.5">
      <c r="A5" s="26" t="s">
        <v>10</v>
      </c>
      <c r="B5" s="24">
        <v>0.3368055555555556</v>
      </c>
      <c r="C5" s="25">
        <v>4</v>
      </c>
      <c r="D5" s="10" t="s">
        <v>43</v>
      </c>
      <c r="E5" s="11" t="s">
        <v>41</v>
      </c>
      <c r="F5" s="10" t="s">
        <v>48</v>
      </c>
      <c r="G5" s="32" t="s">
        <v>49</v>
      </c>
      <c r="H5" s="10" t="s">
        <v>50</v>
      </c>
      <c r="I5" s="32" t="s">
        <v>51</v>
      </c>
    </row>
    <row r="6" spans="1:9" ht="13.5">
      <c r="A6" s="28"/>
      <c r="B6" s="24">
        <v>0.340277777777778</v>
      </c>
      <c r="C6" s="27">
        <v>3</v>
      </c>
      <c r="D6" s="14" t="s">
        <v>44</v>
      </c>
      <c r="E6" s="15" t="s">
        <v>42</v>
      </c>
      <c r="F6" s="14" t="s">
        <v>52</v>
      </c>
      <c r="G6" s="16" t="s">
        <v>53</v>
      </c>
      <c r="H6" s="14" t="s">
        <v>54</v>
      </c>
      <c r="I6" s="16" t="s">
        <v>55</v>
      </c>
    </row>
    <row r="7" spans="1:9" ht="13.5">
      <c r="A7" s="28"/>
      <c r="B7" s="24">
        <v>0.34375</v>
      </c>
      <c r="C7" s="27">
        <v>2</v>
      </c>
      <c r="D7" s="14" t="s">
        <v>45</v>
      </c>
      <c r="E7" s="15" t="s">
        <v>42</v>
      </c>
      <c r="F7" s="14" t="s">
        <v>56</v>
      </c>
      <c r="G7" s="16" t="s">
        <v>57</v>
      </c>
      <c r="H7" s="14" t="s">
        <v>58</v>
      </c>
      <c r="I7" s="16" t="s">
        <v>59</v>
      </c>
    </row>
    <row r="8" spans="1:9" ht="13.5">
      <c r="A8" s="28"/>
      <c r="B8" s="24">
        <v>0.347222222222222</v>
      </c>
      <c r="C8" s="29">
        <v>1</v>
      </c>
      <c r="D8" s="17" t="s">
        <v>46</v>
      </c>
      <c r="E8" s="18" t="s">
        <v>42</v>
      </c>
      <c r="F8" s="17" t="s">
        <v>60</v>
      </c>
      <c r="G8" s="19" t="s">
        <v>61</v>
      </c>
      <c r="H8" s="17" t="s">
        <v>62</v>
      </c>
      <c r="I8" s="19" t="s">
        <v>63</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5999900102615356"/>
  </sheetPr>
  <dimension ref="A1:AA73"/>
  <sheetViews>
    <sheetView showGridLines="0"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12</v>
      </c>
      <c r="C1" s="3"/>
      <c r="D1" s="1"/>
      <c r="E1" s="1"/>
      <c r="F1" s="1"/>
      <c r="G1" s="1"/>
      <c r="H1" s="1"/>
      <c r="I1" s="1"/>
      <c r="J1" s="1"/>
      <c r="K1" s="1"/>
      <c r="L1" s="1"/>
      <c r="M1" s="1"/>
      <c r="N1" s="1"/>
      <c r="O1" s="1"/>
      <c r="P1" s="1"/>
      <c r="Q1" s="1"/>
      <c r="R1" s="1"/>
      <c r="S1" s="1"/>
    </row>
    <row r="2" spans="2:21" s="74" customFormat="1" ht="3" customHeight="1">
      <c r="B2" s="75"/>
      <c r="T2" s="76"/>
      <c r="U2" s="76"/>
    </row>
    <row r="3" spans="2:21" s="74" customFormat="1" ht="34.5" customHeight="1">
      <c r="B3" s="485" t="s">
        <v>374</v>
      </c>
      <c r="C3" s="485"/>
      <c r="D3" s="485"/>
      <c r="E3" s="485"/>
      <c r="F3" s="485"/>
      <c r="G3" s="485"/>
      <c r="H3" s="485"/>
      <c r="I3" s="485"/>
      <c r="J3" s="485"/>
      <c r="K3" s="485"/>
      <c r="L3" s="485"/>
      <c r="M3" s="485"/>
      <c r="N3" s="485"/>
      <c r="O3" s="485"/>
      <c r="P3" s="485"/>
      <c r="Q3" s="485"/>
      <c r="R3" s="485"/>
      <c r="S3" s="378"/>
      <c r="T3" s="78"/>
      <c r="U3" s="78"/>
    </row>
    <row r="4" spans="20:21" s="74" customFormat="1" ht="6.75" customHeight="1">
      <c r="T4" s="76"/>
      <c r="U4" s="76"/>
    </row>
    <row r="5" spans="2:27" s="74" customFormat="1" ht="20.25" customHeight="1">
      <c r="B5" s="123" t="s">
        <v>283</v>
      </c>
      <c r="D5" s="123"/>
      <c r="E5" s="269"/>
      <c r="N5" s="74">
        <f>IF(ISBLANK(ｺｰｽ),"",ｺｰｽ&amp;"コース")</f>
      </c>
      <c r="T5" s="76"/>
      <c r="U5" s="76"/>
      <c r="AA5" s="74" t="s">
        <v>132</v>
      </c>
    </row>
    <row r="6" spans="20:21" s="74" customFormat="1" ht="3.75" customHeight="1" thickBot="1">
      <c r="T6" s="76"/>
      <c r="U6" s="76"/>
    </row>
    <row r="7" spans="2:21" s="74" customFormat="1" ht="18.75" customHeight="1" thickBot="1">
      <c r="B7" s="483" t="s">
        <v>0</v>
      </c>
      <c r="C7" s="463"/>
      <c r="D7" s="473"/>
      <c r="E7" s="474"/>
      <c r="F7" s="475" t="s">
        <v>372</v>
      </c>
      <c r="G7" s="476"/>
      <c r="H7" s="473"/>
      <c r="I7" s="495"/>
      <c r="J7" s="474"/>
      <c r="K7" s="270"/>
      <c r="L7" s="483" t="s">
        <v>1</v>
      </c>
      <c r="M7" s="463"/>
      <c r="N7" s="480">
        <f>IF(ISBLANK(氏名姓),"",氏名姓&amp;"　"&amp;氏名名)</f>
      </c>
      <c r="O7" s="481"/>
      <c r="P7" s="481"/>
      <c r="Q7" s="481"/>
      <c r="R7" s="482"/>
      <c r="T7" s="76"/>
      <c r="U7" s="76"/>
    </row>
    <row r="8" spans="2:18" s="88" customFormat="1" ht="3.75" customHeight="1" thickBot="1">
      <c r="B8" s="89"/>
      <c r="C8" s="89"/>
      <c r="D8" s="91"/>
      <c r="E8" s="91"/>
      <c r="F8" s="89"/>
      <c r="G8" s="89"/>
      <c r="H8" s="90"/>
      <c r="I8" s="90"/>
      <c r="J8" s="90"/>
      <c r="K8" s="89"/>
      <c r="L8" s="89"/>
      <c r="M8" s="92"/>
      <c r="N8" s="89"/>
      <c r="O8" s="89"/>
      <c r="P8" s="92"/>
      <c r="Q8" s="90"/>
      <c r="R8" s="90"/>
    </row>
    <row r="9" spans="2:21" s="74" customFormat="1" ht="18.75" customHeight="1" thickBot="1">
      <c r="B9" s="483" t="s">
        <v>3</v>
      </c>
      <c r="C9" s="463"/>
      <c r="D9" s="477"/>
      <c r="E9" s="479"/>
      <c r="F9" s="479"/>
      <c r="G9" s="479"/>
      <c r="H9" s="479"/>
      <c r="I9" s="479"/>
      <c r="J9" s="478"/>
      <c r="K9" s="484" t="s">
        <v>263</v>
      </c>
      <c r="L9" s="484"/>
      <c r="M9" s="484"/>
      <c r="N9" s="480">
        <f>IF(ISBLANK(登録番号),"",登録番号)</f>
      </c>
      <c r="O9" s="481"/>
      <c r="P9" s="481"/>
      <c r="Q9" s="481"/>
      <c r="R9" s="482"/>
      <c r="T9" s="76"/>
      <c r="U9" s="76"/>
    </row>
    <row r="10" spans="2:21" s="74" customFormat="1" ht="13.5">
      <c r="B10" s="87"/>
      <c r="C10" s="87"/>
      <c r="D10" s="87"/>
      <c r="E10" s="87"/>
      <c r="F10" s="87"/>
      <c r="G10" s="87"/>
      <c r="H10" s="87"/>
      <c r="I10" s="87"/>
      <c r="J10" s="87"/>
      <c r="K10" s="484"/>
      <c r="L10" s="484"/>
      <c r="M10" s="484"/>
      <c r="N10" s="87"/>
      <c r="O10" s="87"/>
      <c r="P10" s="87"/>
      <c r="Q10" s="87"/>
      <c r="R10" s="87"/>
      <c r="T10" s="76"/>
      <c r="U10" s="76"/>
    </row>
    <row r="11" spans="1:19" ht="13.5">
      <c r="A11" s="5"/>
      <c r="B11" s="55" t="s">
        <v>4</v>
      </c>
      <c r="C11" s="54"/>
      <c r="D11" s="54"/>
      <c r="E11" s="54"/>
      <c r="F11" s="54"/>
      <c r="G11" s="54"/>
      <c r="H11" s="54"/>
      <c r="I11" s="54"/>
      <c r="J11" s="54"/>
      <c r="K11" s="54"/>
      <c r="L11" s="54"/>
      <c r="M11" s="54"/>
      <c r="N11" s="54"/>
      <c r="O11" s="54"/>
      <c r="P11" s="54"/>
      <c r="Q11" s="54"/>
      <c r="R11" s="54"/>
      <c r="S11" s="5"/>
    </row>
    <row r="12" spans="1:26" s="74" customFormat="1" ht="16.5" customHeight="1">
      <c r="A12" s="76"/>
      <c r="B12" s="124" t="s">
        <v>5</v>
      </c>
      <c r="C12" s="124"/>
      <c r="D12" s="124" t="s">
        <v>13</v>
      </c>
      <c r="E12" s="125"/>
      <c r="F12" s="124"/>
      <c r="G12" s="124"/>
      <c r="H12" s="124"/>
      <c r="I12" s="124"/>
      <c r="J12" s="124"/>
      <c r="K12" s="124"/>
      <c r="L12" s="124"/>
      <c r="M12" s="124"/>
      <c r="N12" s="124"/>
      <c r="O12" s="124"/>
      <c r="P12" s="124"/>
      <c r="Q12" s="124"/>
      <c r="R12" s="124"/>
      <c r="S12" s="76"/>
      <c r="T12" s="76"/>
      <c r="U12" s="76"/>
      <c r="V12" s="126" t="s">
        <v>11</v>
      </c>
      <c r="W12" s="127" t="s">
        <v>21</v>
      </c>
      <c r="X12" s="128" t="s">
        <v>121</v>
      </c>
      <c r="Y12" s="128" t="s">
        <v>125</v>
      </c>
      <c r="Z12" s="128"/>
    </row>
    <row r="13" spans="2:26" s="76" customFormat="1" ht="3.75" customHeight="1" thickBot="1">
      <c r="B13" s="89"/>
      <c r="C13" s="89"/>
      <c r="D13" s="89"/>
      <c r="E13" s="129"/>
      <c r="F13" s="89"/>
      <c r="G13" s="89"/>
      <c r="H13" s="89"/>
      <c r="I13" s="89"/>
      <c r="J13" s="89"/>
      <c r="K13" s="89"/>
      <c r="L13" s="89"/>
      <c r="M13" s="89"/>
      <c r="N13" s="89"/>
      <c r="O13" s="89"/>
      <c r="P13" s="89"/>
      <c r="Q13" s="89"/>
      <c r="R13" s="89"/>
      <c r="V13" s="130"/>
      <c r="W13" s="131"/>
      <c r="X13" s="132"/>
      <c r="Y13" s="132"/>
      <c r="Z13" s="132"/>
    </row>
    <row r="14" spans="1:26" s="74" customFormat="1" ht="16.5" customHeight="1" thickBot="1">
      <c r="A14" s="76"/>
      <c r="B14" s="462" t="s">
        <v>134</v>
      </c>
      <c r="C14" s="463"/>
      <c r="D14" s="473"/>
      <c r="E14" s="474"/>
      <c r="F14" s="89"/>
      <c r="G14" s="89"/>
      <c r="H14" s="89"/>
      <c r="I14" s="89"/>
      <c r="J14" s="89"/>
      <c r="K14" s="89"/>
      <c r="L14" s="89"/>
      <c r="M14" s="89"/>
      <c r="N14" s="89"/>
      <c r="O14" s="89"/>
      <c r="P14" s="89"/>
      <c r="Q14" s="89"/>
      <c r="R14" s="89"/>
      <c r="S14" s="76"/>
      <c r="T14" s="76"/>
      <c r="U14" s="76"/>
      <c r="V14" s="133"/>
      <c r="W14" s="134"/>
      <c r="X14" s="135"/>
      <c r="Y14" s="135"/>
      <c r="Z14" s="135"/>
    </row>
    <row r="15" spans="2:26" s="76" customFormat="1" ht="3.75" customHeight="1" thickBot="1">
      <c r="B15" s="136"/>
      <c r="C15" s="136"/>
      <c r="D15" s="136"/>
      <c r="E15" s="137"/>
      <c r="F15" s="136"/>
      <c r="G15" s="136"/>
      <c r="H15" s="136"/>
      <c r="I15" s="136"/>
      <c r="J15" s="136"/>
      <c r="K15" s="136"/>
      <c r="L15" s="136"/>
      <c r="M15" s="136"/>
      <c r="N15" s="136"/>
      <c r="O15" s="136"/>
      <c r="P15" s="136"/>
      <c r="Q15" s="136"/>
      <c r="R15" s="136"/>
      <c r="V15" s="130"/>
      <c r="W15" s="131"/>
      <c r="X15" s="132"/>
      <c r="Y15" s="132"/>
      <c r="Z15" s="132"/>
    </row>
    <row r="16" spans="1:26" s="74" customFormat="1" ht="13.5">
      <c r="A16" s="76"/>
      <c r="B16" s="486"/>
      <c r="C16" s="487"/>
      <c r="D16" s="487"/>
      <c r="E16" s="487"/>
      <c r="F16" s="487"/>
      <c r="G16" s="487"/>
      <c r="H16" s="487"/>
      <c r="I16" s="487"/>
      <c r="J16" s="487"/>
      <c r="K16" s="487"/>
      <c r="L16" s="487"/>
      <c r="M16" s="487"/>
      <c r="N16" s="487"/>
      <c r="O16" s="487"/>
      <c r="P16" s="487"/>
      <c r="Q16" s="487"/>
      <c r="R16" s="488"/>
      <c r="S16" s="76"/>
      <c r="T16" s="76"/>
      <c r="U16" s="76"/>
      <c r="V16" s="138"/>
      <c r="W16" s="128"/>
      <c r="X16" s="139"/>
      <c r="Y16" s="139"/>
      <c r="Z16" s="139"/>
    </row>
    <row r="17" spans="1:26" s="74" customFormat="1" ht="13.5">
      <c r="A17" s="76"/>
      <c r="B17" s="489"/>
      <c r="C17" s="490"/>
      <c r="D17" s="490"/>
      <c r="E17" s="490"/>
      <c r="F17" s="490"/>
      <c r="G17" s="490"/>
      <c r="H17" s="490"/>
      <c r="I17" s="490"/>
      <c r="J17" s="490"/>
      <c r="K17" s="490"/>
      <c r="L17" s="490"/>
      <c r="M17" s="490"/>
      <c r="N17" s="490"/>
      <c r="O17" s="490"/>
      <c r="P17" s="490"/>
      <c r="Q17" s="490"/>
      <c r="R17" s="491"/>
      <c r="S17" s="76"/>
      <c r="T17" s="76"/>
      <c r="U17" s="76"/>
      <c r="V17" s="140" t="s">
        <v>170</v>
      </c>
      <c r="W17" s="140" t="s">
        <v>22</v>
      </c>
      <c r="X17" s="139">
        <v>4</v>
      </c>
      <c r="Y17" s="139" t="s">
        <v>124</v>
      </c>
      <c r="Z17" s="139" t="s">
        <v>126</v>
      </c>
    </row>
    <row r="18" spans="1:26" s="74" customFormat="1" ht="13.5">
      <c r="A18" s="76"/>
      <c r="B18" s="489"/>
      <c r="C18" s="490"/>
      <c r="D18" s="490"/>
      <c r="E18" s="490"/>
      <c r="F18" s="490"/>
      <c r="G18" s="490"/>
      <c r="H18" s="490"/>
      <c r="I18" s="490"/>
      <c r="J18" s="490"/>
      <c r="K18" s="490"/>
      <c r="L18" s="490"/>
      <c r="M18" s="490"/>
      <c r="N18" s="490"/>
      <c r="O18" s="490"/>
      <c r="P18" s="490"/>
      <c r="Q18" s="490"/>
      <c r="R18" s="491"/>
      <c r="S18" s="76"/>
      <c r="T18" s="76"/>
      <c r="U18" s="76"/>
      <c r="X18" s="139">
        <v>3</v>
      </c>
      <c r="Y18" s="139" t="s">
        <v>122</v>
      </c>
      <c r="Z18" s="139" t="s">
        <v>127</v>
      </c>
    </row>
    <row r="19" spans="1:26" s="74" customFormat="1" ht="13.5">
      <c r="A19" s="76"/>
      <c r="B19" s="489"/>
      <c r="C19" s="490"/>
      <c r="D19" s="490"/>
      <c r="E19" s="490"/>
      <c r="F19" s="490"/>
      <c r="G19" s="490"/>
      <c r="H19" s="490"/>
      <c r="I19" s="490"/>
      <c r="J19" s="490"/>
      <c r="K19" s="490"/>
      <c r="L19" s="490"/>
      <c r="M19" s="490"/>
      <c r="N19" s="490"/>
      <c r="O19" s="490"/>
      <c r="P19" s="490"/>
      <c r="Q19" s="490"/>
      <c r="R19" s="491"/>
      <c r="S19" s="76"/>
      <c r="T19" s="76"/>
      <c r="U19" s="76"/>
      <c r="V19" s="141"/>
      <c r="X19" s="139"/>
      <c r="Y19" s="139"/>
      <c r="Z19" s="139"/>
    </row>
    <row r="20" spans="1:26" s="74" customFormat="1" ht="13.5">
      <c r="A20" s="76"/>
      <c r="B20" s="489"/>
      <c r="C20" s="490"/>
      <c r="D20" s="490"/>
      <c r="E20" s="490"/>
      <c r="F20" s="490"/>
      <c r="G20" s="490"/>
      <c r="H20" s="490"/>
      <c r="I20" s="490"/>
      <c r="J20" s="490"/>
      <c r="K20" s="490"/>
      <c r="L20" s="490"/>
      <c r="M20" s="490"/>
      <c r="N20" s="490"/>
      <c r="O20" s="490"/>
      <c r="P20" s="490"/>
      <c r="Q20" s="490"/>
      <c r="R20" s="491"/>
      <c r="S20" s="76"/>
      <c r="T20" s="76"/>
      <c r="U20" s="76"/>
      <c r="X20" s="139">
        <v>2</v>
      </c>
      <c r="Y20" s="139" t="s">
        <v>123</v>
      </c>
      <c r="Z20" s="139" t="s">
        <v>128</v>
      </c>
    </row>
    <row r="21" spans="1:26" s="74" customFormat="1" ht="14.25" thickBot="1">
      <c r="A21" s="76"/>
      <c r="B21" s="492"/>
      <c r="C21" s="493"/>
      <c r="D21" s="493"/>
      <c r="E21" s="493"/>
      <c r="F21" s="493"/>
      <c r="G21" s="493"/>
      <c r="H21" s="493"/>
      <c r="I21" s="493"/>
      <c r="J21" s="493"/>
      <c r="K21" s="493"/>
      <c r="L21" s="493"/>
      <c r="M21" s="493"/>
      <c r="N21" s="493"/>
      <c r="O21" s="493"/>
      <c r="P21" s="493"/>
      <c r="Q21" s="493"/>
      <c r="R21" s="494"/>
      <c r="S21" s="76"/>
      <c r="T21" s="76"/>
      <c r="U21" s="76"/>
      <c r="X21" s="142">
        <v>1</v>
      </c>
      <c r="Y21" s="142" t="s">
        <v>122</v>
      </c>
      <c r="Z21" s="142" t="s">
        <v>129</v>
      </c>
    </row>
    <row r="22" spans="1:21" s="74" customFormat="1" ht="13.5">
      <c r="A22" s="76"/>
      <c r="B22" s="143"/>
      <c r="C22" s="143"/>
      <c r="D22" s="143"/>
      <c r="E22" s="143"/>
      <c r="F22" s="143"/>
      <c r="G22" s="143"/>
      <c r="H22" s="143"/>
      <c r="I22" s="143"/>
      <c r="J22" s="143"/>
      <c r="K22" s="143"/>
      <c r="L22" s="143"/>
      <c r="M22" s="143"/>
      <c r="N22" s="143"/>
      <c r="O22" s="143"/>
      <c r="P22" s="143"/>
      <c r="Q22" s="143"/>
      <c r="R22" s="143"/>
      <c r="S22" s="76"/>
      <c r="T22" s="76"/>
      <c r="U22" s="76"/>
    </row>
    <row r="23" spans="1:21" s="74" customFormat="1" ht="18.75" customHeight="1">
      <c r="A23" s="76"/>
      <c r="B23" s="125" t="s">
        <v>6</v>
      </c>
      <c r="C23" s="125"/>
      <c r="D23" s="124" t="s">
        <v>14</v>
      </c>
      <c r="E23" s="124"/>
      <c r="F23" s="124"/>
      <c r="G23" s="124"/>
      <c r="H23" s="124"/>
      <c r="I23" s="124"/>
      <c r="J23" s="124"/>
      <c r="K23" s="124"/>
      <c r="L23" s="124"/>
      <c r="M23" s="124"/>
      <c r="N23" s="124"/>
      <c r="O23" s="124"/>
      <c r="P23" s="124"/>
      <c r="Q23" s="124"/>
      <c r="R23" s="124"/>
      <c r="S23" s="76"/>
      <c r="T23" s="76"/>
      <c r="U23" s="76"/>
    </row>
    <row r="24" spans="1:21" s="74" customFormat="1" ht="3.75" customHeight="1" thickBot="1">
      <c r="A24" s="76"/>
      <c r="B24" s="129"/>
      <c r="C24" s="129"/>
      <c r="D24" s="89"/>
      <c r="E24" s="89"/>
      <c r="F24" s="89"/>
      <c r="G24" s="89"/>
      <c r="H24" s="89"/>
      <c r="I24" s="89"/>
      <c r="J24" s="89"/>
      <c r="K24" s="89"/>
      <c r="L24" s="89"/>
      <c r="M24" s="89"/>
      <c r="N24" s="89"/>
      <c r="O24" s="89"/>
      <c r="P24" s="89"/>
      <c r="Q24" s="89"/>
      <c r="R24" s="89"/>
      <c r="S24" s="76"/>
      <c r="T24" s="76"/>
      <c r="U24" s="76"/>
    </row>
    <row r="25" spans="1:21" s="74" customFormat="1" ht="18.75" customHeight="1" thickBot="1">
      <c r="A25" s="76"/>
      <c r="B25" s="462" t="s">
        <v>7</v>
      </c>
      <c r="C25" s="463"/>
      <c r="D25" s="477"/>
      <c r="E25" s="478"/>
      <c r="F25" s="89"/>
      <c r="G25" s="462" t="s">
        <v>273</v>
      </c>
      <c r="H25" s="463"/>
      <c r="I25" s="477"/>
      <c r="J25" s="479"/>
      <c r="K25" s="479"/>
      <c r="L25" s="479"/>
      <c r="M25" s="479"/>
      <c r="N25" s="479"/>
      <c r="O25" s="479"/>
      <c r="P25" s="479"/>
      <c r="Q25" s="479"/>
      <c r="R25" s="478"/>
      <c r="S25" s="76"/>
      <c r="T25" s="76"/>
      <c r="U25" s="76"/>
    </row>
    <row r="26" spans="1:21" s="74" customFormat="1" ht="3.75" customHeight="1" thickBot="1">
      <c r="A26" s="76"/>
      <c r="B26" s="89"/>
      <c r="C26" s="89"/>
      <c r="D26" s="89"/>
      <c r="E26" s="89"/>
      <c r="F26" s="89"/>
      <c r="G26" s="89"/>
      <c r="H26" s="89"/>
      <c r="I26" s="89"/>
      <c r="J26" s="89"/>
      <c r="K26" s="89"/>
      <c r="L26" s="89"/>
      <c r="M26" s="89"/>
      <c r="N26" s="89"/>
      <c r="O26" s="89"/>
      <c r="P26" s="89"/>
      <c r="Q26" s="89"/>
      <c r="R26" s="89"/>
      <c r="S26" s="76"/>
      <c r="T26" s="76"/>
      <c r="U26" s="76"/>
    </row>
    <row r="27" spans="1:21" s="74" customFormat="1" ht="16.5" customHeight="1" thickBot="1">
      <c r="A27" s="76"/>
      <c r="B27" s="462" t="s">
        <v>134</v>
      </c>
      <c r="C27" s="463"/>
      <c r="D27" s="473"/>
      <c r="E27" s="474"/>
      <c r="F27" s="89"/>
      <c r="G27" s="462" t="s">
        <v>135</v>
      </c>
      <c r="H27" s="463"/>
      <c r="I27" s="477"/>
      <c r="J27" s="479"/>
      <c r="K27" s="479"/>
      <c r="L27" s="479"/>
      <c r="M27" s="479"/>
      <c r="N27" s="479"/>
      <c r="O27" s="479"/>
      <c r="P27" s="479"/>
      <c r="Q27" s="479"/>
      <c r="R27" s="478"/>
      <c r="S27" s="76"/>
      <c r="T27" s="76"/>
      <c r="U27" s="76"/>
    </row>
    <row r="28" spans="2:27" s="76" customFormat="1" ht="3.75" customHeight="1" thickBot="1">
      <c r="B28" s="136"/>
      <c r="C28" s="136"/>
      <c r="D28" s="136"/>
      <c r="E28" s="137"/>
      <c r="F28" s="136"/>
      <c r="G28" s="136"/>
      <c r="H28" s="136"/>
      <c r="I28" s="136"/>
      <c r="J28" s="136"/>
      <c r="K28" s="136"/>
      <c r="L28" s="136"/>
      <c r="M28" s="136"/>
      <c r="N28" s="136"/>
      <c r="O28" s="136"/>
      <c r="P28" s="136"/>
      <c r="Q28" s="136"/>
      <c r="R28" s="136"/>
      <c r="V28" s="74"/>
      <c r="W28" s="74"/>
      <c r="X28" s="74"/>
      <c r="Y28" s="74"/>
      <c r="Z28" s="74"/>
      <c r="AA28" s="74"/>
    </row>
    <row r="29" spans="1:21" s="74" customFormat="1" ht="13.5" customHeight="1">
      <c r="A29" s="76"/>
      <c r="B29" s="464"/>
      <c r="C29" s="465"/>
      <c r="D29" s="465"/>
      <c r="E29" s="465"/>
      <c r="F29" s="465"/>
      <c r="G29" s="465"/>
      <c r="H29" s="465"/>
      <c r="I29" s="465"/>
      <c r="J29" s="465"/>
      <c r="K29" s="465"/>
      <c r="L29" s="465"/>
      <c r="M29" s="465"/>
      <c r="N29" s="465"/>
      <c r="O29" s="465"/>
      <c r="P29" s="465"/>
      <c r="Q29" s="465"/>
      <c r="R29" s="466"/>
      <c r="S29" s="76"/>
      <c r="T29" s="76"/>
      <c r="U29" s="76"/>
    </row>
    <row r="30" spans="1:21" s="74" customFormat="1" ht="13.5" customHeight="1">
      <c r="A30" s="76"/>
      <c r="B30" s="467"/>
      <c r="C30" s="468"/>
      <c r="D30" s="468"/>
      <c r="E30" s="468"/>
      <c r="F30" s="468"/>
      <c r="G30" s="468"/>
      <c r="H30" s="468"/>
      <c r="I30" s="468"/>
      <c r="J30" s="468"/>
      <c r="K30" s="468"/>
      <c r="L30" s="468"/>
      <c r="M30" s="468"/>
      <c r="N30" s="468"/>
      <c r="O30" s="468"/>
      <c r="P30" s="468"/>
      <c r="Q30" s="468"/>
      <c r="R30" s="469"/>
      <c r="S30" s="76"/>
      <c r="T30" s="76"/>
      <c r="U30" s="76"/>
    </row>
    <row r="31" spans="1:21" s="74" customFormat="1" ht="13.5" customHeight="1">
      <c r="A31" s="76"/>
      <c r="B31" s="467"/>
      <c r="C31" s="468"/>
      <c r="D31" s="468"/>
      <c r="E31" s="468"/>
      <c r="F31" s="468"/>
      <c r="G31" s="468"/>
      <c r="H31" s="468"/>
      <c r="I31" s="468"/>
      <c r="J31" s="468"/>
      <c r="K31" s="468"/>
      <c r="L31" s="468"/>
      <c r="M31" s="468"/>
      <c r="N31" s="468"/>
      <c r="O31" s="468"/>
      <c r="P31" s="468"/>
      <c r="Q31" s="468"/>
      <c r="R31" s="469"/>
      <c r="S31" s="76"/>
      <c r="T31" s="76"/>
      <c r="U31" s="76"/>
    </row>
    <row r="32" spans="1:21" s="74" customFormat="1" ht="13.5" customHeight="1">
      <c r="A32" s="76"/>
      <c r="B32" s="467"/>
      <c r="C32" s="468"/>
      <c r="D32" s="468"/>
      <c r="E32" s="468"/>
      <c r="F32" s="468"/>
      <c r="G32" s="468"/>
      <c r="H32" s="468"/>
      <c r="I32" s="468"/>
      <c r="J32" s="468"/>
      <c r="K32" s="468"/>
      <c r="L32" s="468"/>
      <c r="M32" s="468"/>
      <c r="N32" s="468"/>
      <c r="O32" s="468"/>
      <c r="P32" s="468"/>
      <c r="Q32" s="468"/>
      <c r="R32" s="469"/>
      <c r="S32" s="76"/>
      <c r="T32" s="76"/>
      <c r="U32" s="76"/>
    </row>
    <row r="33" spans="1:21" s="74" customFormat="1" ht="13.5" customHeight="1">
      <c r="A33" s="76"/>
      <c r="B33" s="467"/>
      <c r="C33" s="468"/>
      <c r="D33" s="468"/>
      <c r="E33" s="468"/>
      <c r="F33" s="468"/>
      <c r="G33" s="468"/>
      <c r="H33" s="468"/>
      <c r="I33" s="468"/>
      <c r="J33" s="468"/>
      <c r="K33" s="468"/>
      <c r="L33" s="468"/>
      <c r="M33" s="468"/>
      <c r="N33" s="468"/>
      <c r="O33" s="468"/>
      <c r="P33" s="468"/>
      <c r="Q33" s="468"/>
      <c r="R33" s="469"/>
      <c r="S33" s="76"/>
      <c r="T33" s="76"/>
      <c r="U33" s="76"/>
    </row>
    <row r="34" spans="1:21" s="74" customFormat="1" ht="13.5" customHeight="1" thickBot="1">
      <c r="A34" s="76"/>
      <c r="B34" s="470"/>
      <c r="C34" s="471"/>
      <c r="D34" s="471"/>
      <c r="E34" s="471"/>
      <c r="F34" s="471"/>
      <c r="G34" s="471"/>
      <c r="H34" s="471"/>
      <c r="I34" s="471"/>
      <c r="J34" s="471"/>
      <c r="K34" s="471"/>
      <c r="L34" s="471"/>
      <c r="M34" s="471"/>
      <c r="N34" s="471"/>
      <c r="O34" s="471"/>
      <c r="P34" s="471"/>
      <c r="Q34" s="471"/>
      <c r="R34" s="472"/>
      <c r="S34" s="76"/>
      <c r="T34" s="76"/>
      <c r="U34" s="76"/>
    </row>
    <row r="35" spans="1:21" s="74" customFormat="1" ht="12" customHeight="1">
      <c r="A35" s="76"/>
      <c r="B35" s="143"/>
      <c r="C35" s="143"/>
      <c r="D35" s="143"/>
      <c r="E35" s="143"/>
      <c r="F35" s="143"/>
      <c r="G35" s="143"/>
      <c r="H35" s="143"/>
      <c r="I35" s="143"/>
      <c r="J35" s="143"/>
      <c r="K35" s="143"/>
      <c r="L35" s="143"/>
      <c r="M35" s="143"/>
      <c r="N35" s="143"/>
      <c r="O35" s="143"/>
      <c r="P35" s="143"/>
      <c r="Q35" s="143"/>
      <c r="R35" s="143"/>
      <c r="S35" s="76"/>
      <c r="T35" s="76"/>
      <c r="U35" s="76"/>
    </row>
    <row r="36" spans="2:27" ht="13.5">
      <c r="B36" s="56" t="s">
        <v>177</v>
      </c>
      <c r="C36" s="9"/>
      <c r="D36" s="9"/>
      <c r="E36" s="9"/>
      <c r="F36" s="9"/>
      <c r="G36" s="9"/>
      <c r="H36" s="9"/>
      <c r="I36" s="9"/>
      <c r="J36" s="9"/>
      <c r="K36" s="9"/>
      <c r="L36" s="9"/>
      <c r="M36" s="9"/>
      <c r="N36" s="9"/>
      <c r="O36" s="9"/>
      <c r="P36" s="9"/>
      <c r="Q36" s="9"/>
      <c r="R36" s="9"/>
      <c r="V36" s="74"/>
      <c r="W36" s="74"/>
      <c r="X36" s="74"/>
      <c r="Y36" s="74"/>
      <c r="Z36" s="74"/>
      <c r="AA36" s="74"/>
    </row>
    <row r="37" spans="2:21" s="74" customFormat="1" ht="18.75" customHeight="1">
      <c r="B37" s="462" t="s">
        <v>5</v>
      </c>
      <c r="C37" s="462"/>
      <c r="D37" s="125" t="s">
        <v>15</v>
      </c>
      <c r="E37" s="125"/>
      <c r="F37" s="124"/>
      <c r="G37" s="124"/>
      <c r="H37" s="124"/>
      <c r="I37" s="124"/>
      <c r="J37" s="124"/>
      <c r="K37" s="124"/>
      <c r="L37" s="124"/>
      <c r="M37" s="124"/>
      <c r="N37" s="124"/>
      <c r="O37" s="124"/>
      <c r="P37" s="124"/>
      <c r="Q37" s="124"/>
      <c r="R37" s="124"/>
      <c r="T37" s="76"/>
      <c r="U37" s="76"/>
    </row>
    <row r="38" spans="2:27" s="76" customFormat="1" ht="3.75" customHeight="1" thickBot="1">
      <c r="B38" s="89"/>
      <c r="C38" s="89"/>
      <c r="D38" s="89"/>
      <c r="E38" s="129"/>
      <c r="F38" s="89"/>
      <c r="G38" s="89"/>
      <c r="H38" s="89"/>
      <c r="I38" s="89"/>
      <c r="J38" s="89"/>
      <c r="K38" s="89"/>
      <c r="L38" s="89"/>
      <c r="M38" s="89"/>
      <c r="N38" s="89"/>
      <c r="O38" s="89"/>
      <c r="P38" s="89"/>
      <c r="Q38" s="89"/>
      <c r="R38" s="89"/>
      <c r="V38" s="74"/>
      <c r="W38" s="74"/>
      <c r="X38" s="74"/>
      <c r="Y38" s="74"/>
      <c r="Z38" s="74"/>
      <c r="AA38" s="74"/>
    </row>
    <row r="39" spans="1:21" s="74" customFormat="1" ht="16.5" customHeight="1" thickBot="1">
      <c r="A39" s="76"/>
      <c r="B39" s="462" t="s">
        <v>134</v>
      </c>
      <c r="C39" s="463"/>
      <c r="D39" s="473"/>
      <c r="E39" s="474"/>
      <c r="F39" s="89"/>
      <c r="G39" s="89"/>
      <c r="H39" s="89"/>
      <c r="I39" s="89"/>
      <c r="J39" s="89"/>
      <c r="K39" s="89"/>
      <c r="L39" s="89"/>
      <c r="M39" s="89"/>
      <c r="N39" s="89"/>
      <c r="O39" s="89"/>
      <c r="P39" s="89"/>
      <c r="Q39" s="89"/>
      <c r="R39" s="89"/>
      <c r="S39" s="76"/>
      <c r="T39" s="76"/>
      <c r="U39" s="76"/>
    </row>
    <row r="40" spans="2:27" s="76" customFormat="1" ht="3.75" customHeight="1" thickBot="1">
      <c r="B40" s="136"/>
      <c r="C40" s="136"/>
      <c r="D40" s="136"/>
      <c r="E40" s="137"/>
      <c r="F40" s="136"/>
      <c r="G40" s="136"/>
      <c r="H40" s="136"/>
      <c r="I40" s="136"/>
      <c r="J40" s="136"/>
      <c r="K40" s="136"/>
      <c r="L40" s="136"/>
      <c r="M40" s="136"/>
      <c r="N40" s="136"/>
      <c r="O40" s="136"/>
      <c r="P40" s="136"/>
      <c r="Q40" s="136"/>
      <c r="R40" s="136"/>
      <c r="V40" s="74"/>
      <c r="W40" s="74"/>
      <c r="X40" s="74"/>
      <c r="Y40" s="74"/>
      <c r="Z40" s="74"/>
      <c r="AA40" s="74"/>
    </row>
    <row r="41" spans="2:21" s="74" customFormat="1" ht="13.5" customHeight="1">
      <c r="B41" s="464"/>
      <c r="C41" s="465"/>
      <c r="D41" s="465"/>
      <c r="E41" s="465"/>
      <c r="F41" s="465"/>
      <c r="G41" s="465"/>
      <c r="H41" s="465"/>
      <c r="I41" s="465"/>
      <c r="J41" s="465"/>
      <c r="K41" s="465"/>
      <c r="L41" s="465"/>
      <c r="M41" s="465"/>
      <c r="N41" s="465"/>
      <c r="O41" s="465"/>
      <c r="P41" s="465"/>
      <c r="Q41" s="465"/>
      <c r="R41" s="466"/>
      <c r="T41" s="76"/>
      <c r="U41" s="76"/>
    </row>
    <row r="42" spans="2:21" s="74" customFormat="1" ht="13.5" customHeight="1">
      <c r="B42" s="467"/>
      <c r="C42" s="468"/>
      <c r="D42" s="468"/>
      <c r="E42" s="468"/>
      <c r="F42" s="468"/>
      <c r="G42" s="468"/>
      <c r="H42" s="468"/>
      <c r="I42" s="468"/>
      <c r="J42" s="468"/>
      <c r="K42" s="468"/>
      <c r="L42" s="468"/>
      <c r="M42" s="468"/>
      <c r="N42" s="468"/>
      <c r="O42" s="468"/>
      <c r="P42" s="468"/>
      <c r="Q42" s="468"/>
      <c r="R42" s="469"/>
      <c r="T42" s="76"/>
      <c r="U42" s="76"/>
    </row>
    <row r="43" spans="2:21" s="74" customFormat="1" ht="13.5" customHeight="1">
      <c r="B43" s="467"/>
      <c r="C43" s="468"/>
      <c r="D43" s="468"/>
      <c r="E43" s="468"/>
      <c r="F43" s="468"/>
      <c r="G43" s="468"/>
      <c r="H43" s="468"/>
      <c r="I43" s="468"/>
      <c r="J43" s="468"/>
      <c r="K43" s="468"/>
      <c r="L43" s="468"/>
      <c r="M43" s="468"/>
      <c r="N43" s="468"/>
      <c r="O43" s="468"/>
      <c r="P43" s="468"/>
      <c r="Q43" s="468"/>
      <c r="R43" s="469"/>
      <c r="T43" s="76"/>
      <c r="U43" s="76"/>
    </row>
    <row r="44" spans="2:21" s="74" customFormat="1" ht="13.5" customHeight="1">
      <c r="B44" s="467"/>
      <c r="C44" s="468"/>
      <c r="D44" s="468"/>
      <c r="E44" s="468"/>
      <c r="F44" s="468"/>
      <c r="G44" s="468"/>
      <c r="H44" s="468"/>
      <c r="I44" s="468"/>
      <c r="J44" s="468"/>
      <c r="K44" s="468"/>
      <c r="L44" s="468"/>
      <c r="M44" s="468"/>
      <c r="N44" s="468"/>
      <c r="O44" s="468"/>
      <c r="P44" s="468"/>
      <c r="Q44" s="468"/>
      <c r="R44" s="469"/>
      <c r="T44" s="76"/>
      <c r="U44" s="76"/>
    </row>
    <row r="45" spans="2:21" s="74" customFormat="1" ht="13.5" customHeight="1">
      <c r="B45" s="467"/>
      <c r="C45" s="468"/>
      <c r="D45" s="468"/>
      <c r="E45" s="468"/>
      <c r="F45" s="468"/>
      <c r="G45" s="468"/>
      <c r="H45" s="468"/>
      <c r="I45" s="468"/>
      <c r="J45" s="468"/>
      <c r="K45" s="468"/>
      <c r="L45" s="468"/>
      <c r="M45" s="468"/>
      <c r="N45" s="468"/>
      <c r="O45" s="468"/>
      <c r="P45" s="468"/>
      <c r="Q45" s="468"/>
      <c r="R45" s="469"/>
      <c r="T45" s="76"/>
      <c r="U45" s="76"/>
    </row>
    <row r="46" spans="2:21" s="74" customFormat="1" ht="13.5" customHeight="1" thickBot="1">
      <c r="B46" s="470"/>
      <c r="C46" s="471"/>
      <c r="D46" s="471"/>
      <c r="E46" s="471"/>
      <c r="F46" s="471"/>
      <c r="G46" s="471"/>
      <c r="H46" s="471"/>
      <c r="I46" s="471"/>
      <c r="J46" s="471"/>
      <c r="K46" s="471"/>
      <c r="L46" s="471"/>
      <c r="M46" s="471"/>
      <c r="N46" s="471"/>
      <c r="O46" s="471"/>
      <c r="P46" s="471"/>
      <c r="Q46" s="471"/>
      <c r="R46" s="472"/>
      <c r="T46" s="76"/>
      <c r="U46" s="76"/>
    </row>
    <row r="47" spans="2:21" s="74" customFormat="1" ht="13.5">
      <c r="B47" s="87"/>
      <c r="C47" s="87"/>
      <c r="D47" s="87"/>
      <c r="E47" s="87"/>
      <c r="F47" s="87"/>
      <c r="G47" s="87"/>
      <c r="H47" s="87"/>
      <c r="I47" s="87"/>
      <c r="J47" s="87"/>
      <c r="K47" s="87"/>
      <c r="L47" s="87"/>
      <c r="M47" s="87"/>
      <c r="N47" s="87"/>
      <c r="O47" s="87"/>
      <c r="P47" s="87"/>
      <c r="Q47" s="87"/>
      <c r="R47" s="87"/>
      <c r="T47" s="76"/>
      <c r="U47" s="76"/>
    </row>
    <row r="48" spans="2:21" s="74" customFormat="1" ht="18.75" customHeight="1">
      <c r="B48" s="125" t="s">
        <v>6</v>
      </c>
      <c r="C48" s="125"/>
      <c r="D48" s="124"/>
      <c r="E48" s="124" t="s">
        <v>8</v>
      </c>
      <c r="F48" s="124"/>
      <c r="G48" s="124"/>
      <c r="H48" s="124"/>
      <c r="I48" s="124"/>
      <c r="J48" s="124"/>
      <c r="K48" s="124"/>
      <c r="L48" s="124"/>
      <c r="M48" s="124"/>
      <c r="N48" s="124"/>
      <c r="O48" s="124"/>
      <c r="P48" s="124"/>
      <c r="Q48" s="124"/>
      <c r="R48" s="124"/>
      <c r="T48" s="76"/>
      <c r="U48" s="76"/>
    </row>
    <row r="49" spans="2:21" s="74" customFormat="1" ht="3.75" customHeight="1" thickBot="1">
      <c r="B49" s="144"/>
      <c r="C49" s="144"/>
      <c r="D49" s="144"/>
      <c r="E49" s="144"/>
      <c r="F49" s="144"/>
      <c r="G49" s="144"/>
      <c r="H49" s="144"/>
      <c r="I49" s="144"/>
      <c r="J49" s="144"/>
      <c r="K49" s="144"/>
      <c r="L49" s="144"/>
      <c r="M49" s="144"/>
      <c r="N49" s="144"/>
      <c r="O49" s="144"/>
      <c r="P49" s="144"/>
      <c r="Q49" s="144"/>
      <c r="R49" s="144"/>
      <c r="T49" s="76"/>
      <c r="U49" s="76"/>
    </row>
    <row r="50" spans="2:21" s="74" customFormat="1" ht="18.75" customHeight="1" thickBot="1">
      <c r="B50" s="462" t="s">
        <v>7</v>
      </c>
      <c r="C50" s="462"/>
      <c r="D50" s="477"/>
      <c r="E50" s="478"/>
      <c r="F50" s="144"/>
      <c r="G50" s="462" t="s">
        <v>273</v>
      </c>
      <c r="H50" s="463"/>
      <c r="I50" s="477"/>
      <c r="J50" s="479"/>
      <c r="K50" s="479"/>
      <c r="L50" s="479"/>
      <c r="M50" s="479"/>
      <c r="N50" s="479"/>
      <c r="O50" s="479"/>
      <c r="P50" s="479"/>
      <c r="Q50" s="479"/>
      <c r="R50" s="478"/>
      <c r="T50" s="76"/>
      <c r="U50" s="76"/>
    </row>
    <row r="51" spans="2:21" s="74" customFormat="1" ht="3.75" customHeight="1" thickBot="1">
      <c r="B51" s="144"/>
      <c r="C51" s="144"/>
      <c r="D51" s="144"/>
      <c r="E51" s="144"/>
      <c r="F51" s="144"/>
      <c r="G51" s="144"/>
      <c r="H51" s="144"/>
      <c r="I51" s="144"/>
      <c r="J51" s="144"/>
      <c r="K51" s="144"/>
      <c r="L51" s="144"/>
      <c r="M51" s="144"/>
      <c r="N51" s="144"/>
      <c r="O51" s="144"/>
      <c r="P51" s="144"/>
      <c r="Q51" s="144"/>
      <c r="R51" s="144"/>
      <c r="T51" s="76"/>
      <c r="U51" s="76"/>
    </row>
    <row r="52" spans="1:21" s="74" customFormat="1" ht="16.5" customHeight="1" thickBot="1">
      <c r="A52" s="76"/>
      <c r="B52" s="462" t="s">
        <v>134</v>
      </c>
      <c r="C52" s="462"/>
      <c r="D52" s="473"/>
      <c r="E52" s="474"/>
      <c r="F52" s="89"/>
      <c r="G52" s="462" t="s">
        <v>135</v>
      </c>
      <c r="H52" s="463"/>
      <c r="I52" s="477"/>
      <c r="J52" s="479"/>
      <c r="K52" s="479"/>
      <c r="L52" s="479"/>
      <c r="M52" s="479"/>
      <c r="N52" s="479"/>
      <c r="O52" s="479"/>
      <c r="P52" s="479"/>
      <c r="Q52" s="479"/>
      <c r="R52" s="478"/>
      <c r="S52" s="76"/>
      <c r="T52" s="76"/>
      <c r="U52" s="76"/>
    </row>
    <row r="53" spans="2:27" s="76" customFormat="1" ht="3.75" customHeight="1" thickBot="1">
      <c r="B53" s="89"/>
      <c r="C53" s="89"/>
      <c r="D53" s="89"/>
      <c r="E53" s="129"/>
      <c r="F53" s="89"/>
      <c r="G53" s="89"/>
      <c r="H53" s="89"/>
      <c r="I53" s="89"/>
      <c r="J53" s="89"/>
      <c r="K53" s="89"/>
      <c r="L53" s="89"/>
      <c r="M53" s="89"/>
      <c r="N53" s="89"/>
      <c r="O53" s="89"/>
      <c r="P53" s="89"/>
      <c r="Q53" s="89"/>
      <c r="R53" s="89"/>
      <c r="V53" s="74"/>
      <c r="W53" s="74"/>
      <c r="X53" s="74"/>
      <c r="Y53" s="74"/>
      <c r="Z53" s="74"/>
      <c r="AA53" s="74"/>
    </row>
    <row r="54" spans="2:21" s="74" customFormat="1" ht="13.5" customHeight="1">
      <c r="B54" s="464"/>
      <c r="C54" s="465"/>
      <c r="D54" s="465"/>
      <c r="E54" s="465"/>
      <c r="F54" s="465"/>
      <c r="G54" s="465"/>
      <c r="H54" s="465"/>
      <c r="I54" s="465"/>
      <c r="J54" s="465"/>
      <c r="K54" s="465"/>
      <c r="L54" s="465"/>
      <c r="M54" s="465"/>
      <c r="N54" s="465"/>
      <c r="O54" s="465"/>
      <c r="P54" s="465"/>
      <c r="Q54" s="465"/>
      <c r="R54" s="466"/>
      <c r="T54" s="76"/>
      <c r="U54" s="76"/>
    </row>
    <row r="55" spans="2:21" s="74" customFormat="1" ht="13.5" customHeight="1">
      <c r="B55" s="467"/>
      <c r="C55" s="468"/>
      <c r="D55" s="468"/>
      <c r="E55" s="468"/>
      <c r="F55" s="468"/>
      <c r="G55" s="468"/>
      <c r="H55" s="468"/>
      <c r="I55" s="468"/>
      <c r="J55" s="468"/>
      <c r="K55" s="468"/>
      <c r="L55" s="468"/>
      <c r="M55" s="468"/>
      <c r="N55" s="468"/>
      <c r="O55" s="468"/>
      <c r="P55" s="468"/>
      <c r="Q55" s="468"/>
      <c r="R55" s="469"/>
      <c r="T55" s="76"/>
      <c r="U55" s="76"/>
    </row>
    <row r="56" spans="2:21" s="74" customFormat="1" ht="13.5" customHeight="1">
      <c r="B56" s="467"/>
      <c r="C56" s="468"/>
      <c r="D56" s="468"/>
      <c r="E56" s="468"/>
      <c r="F56" s="468"/>
      <c r="G56" s="468"/>
      <c r="H56" s="468"/>
      <c r="I56" s="468"/>
      <c r="J56" s="468"/>
      <c r="K56" s="468"/>
      <c r="L56" s="468"/>
      <c r="M56" s="468"/>
      <c r="N56" s="468"/>
      <c r="O56" s="468"/>
      <c r="P56" s="468"/>
      <c r="Q56" s="468"/>
      <c r="R56" s="469"/>
      <c r="T56" s="76"/>
      <c r="U56" s="76"/>
    </row>
    <row r="57" spans="2:21" s="74" customFormat="1" ht="13.5" customHeight="1">
      <c r="B57" s="467"/>
      <c r="C57" s="468"/>
      <c r="D57" s="468"/>
      <c r="E57" s="468"/>
      <c r="F57" s="468"/>
      <c r="G57" s="468"/>
      <c r="H57" s="468"/>
      <c r="I57" s="468"/>
      <c r="J57" s="468"/>
      <c r="K57" s="468"/>
      <c r="L57" s="468"/>
      <c r="M57" s="468"/>
      <c r="N57" s="468"/>
      <c r="O57" s="468"/>
      <c r="P57" s="468"/>
      <c r="Q57" s="468"/>
      <c r="R57" s="469"/>
      <c r="T57" s="76"/>
      <c r="U57" s="76"/>
    </row>
    <row r="58" spans="2:21" s="74" customFormat="1" ht="13.5" customHeight="1">
      <c r="B58" s="467"/>
      <c r="C58" s="468"/>
      <c r="D58" s="468"/>
      <c r="E58" s="468"/>
      <c r="F58" s="468"/>
      <c r="G58" s="468"/>
      <c r="H58" s="468"/>
      <c r="I58" s="468"/>
      <c r="J58" s="468"/>
      <c r="K58" s="468"/>
      <c r="L58" s="468"/>
      <c r="M58" s="468"/>
      <c r="N58" s="468"/>
      <c r="O58" s="468"/>
      <c r="P58" s="468"/>
      <c r="Q58" s="468"/>
      <c r="R58" s="469"/>
      <c r="T58" s="76"/>
      <c r="U58" s="76"/>
    </row>
    <row r="59" spans="2:21" s="74" customFormat="1" ht="13.5" customHeight="1" thickBot="1">
      <c r="B59" s="470"/>
      <c r="C59" s="471"/>
      <c r="D59" s="471"/>
      <c r="E59" s="471"/>
      <c r="F59" s="471"/>
      <c r="G59" s="471"/>
      <c r="H59" s="471"/>
      <c r="I59" s="471"/>
      <c r="J59" s="471"/>
      <c r="K59" s="471"/>
      <c r="L59" s="471"/>
      <c r="M59" s="471"/>
      <c r="N59" s="471"/>
      <c r="O59" s="471"/>
      <c r="P59" s="471"/>
      <c r="Q59" s="471"/>
      <c r="R59" s="472"/>
      <c r="T59" s="76"/>
      <c r="U59" s="76"/>
    </row>
    <row r="60" spans="2:21" s="74" customFormat="1" ht="13.5">
      <c r="B60" s="87"/>
      <c r="C60" s="87"/>
      <c r="D60" s="87"/>
      <c r="E60" s="87"/>
      <c r="F60" s="87"/>
      <c r="G60" s="87"/>
      <c r="H60" s="87"/>
      <c r="I60" s="87"/>
      <c r="J60" s="87"/>
      <c r="K60" s="87"/>
      <c r="L60" s="87"/>
      <c r="M60" s="87"/>
      <c r="N60" s="87"/>
      <c r="O60" s="87"/>
      <c r="P60" s="87"/>
      <c r="Q60" s="87"/>
      <c r="R60" s="87"/>
      <c r="T60" s="76"/>
      <c r="U60" s="76"/>
    </row>
    <row r="61" spans="2:21" s="74" customFormat="1" ht="27" customHeight="1">
      <c r="B61" s="461" t="s">
        <v>260</v>
      </c>
      <c r="C61" s="461"/>
      <c r="D61" s="461"/>
      <c r="E61" s="461"/>
      <c r="F61" s="461"/>
      <c r="G61" s="461"/>
      <c r="H61" s="461"/>
      <c r="I61" s="461"/>
      <c r="J61" s="461"/>
      <c r="K61" s="461"/>
      <c r="L61" s="461"/>
      <c r="M61" s="461"/>
      <c r="N61" s="461"/>
      <c r="O61" s="461"/>
      <c r="P61" s="461"/>
      <c r="Q61" s="461"/>
      <c r="R61" s="461"/>
      <c r="T61" s="76"/>
      <c r="U61" s="76"/>
    </row>
    <row r="62" spans="2:21" s="74" customFormat="1" ht="27" customHeight="1">
      <c r="B62" s="461" t="s">
        <v>261</v>
      </c>
      <c r="C62" s="461"/>
      <c r="D62" s="461"/>
      <c r="E62" s="461"/>
      <c r="F62" s="461"/>
      <c r="G62" s="461"/>
      <c r="H62" s="461"/>
      <c r="I62" s="461"/>
      <c r="J62" s="461"/>
      <c r="K62" s="461"/>
      <c r="L62" s="461"/>
      <c r="M62" s="461"/>
      <c r="N62" s="461"/>
      <c r="O62" s="461"/>
      <c r="P62" s="461"/>
      <c r="Q62" s="461"/>
      <c r="R62" s="461"/>
      <c r="T62" s="76"/>
      <c r="U62" s="76"/>
    </row>
    <row r="63" spans="2:27" ht="39" customHeight="1">
      <c r="B63" s="461" t="s">
        <v>262</v>
      </c>
      <c r="C63" s="461"/>
      <c r="D63" s="461"/>
      <c r="E63" s="461"/>
      <c r="F63" s="461"/>
      <c r="G63" s="461"/>
      <c r="H63" s="461"/>
      <c r="I63" s="461"/>
      <c r="J63" s="461"/>
      <c r="K63" s="461"/>
      <c r="L63" s="461"/>
      <c r="M63" s="461"/>
      <c r="N63" s="461"/>
      <c r="O63" s="461"/>
      <c r="P63" s="461"/>
      <c r="Q63" s="461"/>
      <c r="R63" s="461"/>
      <c r="V63" s="74"/>
      <c r="W63" s="74"/>
      <c r="X63" s="74"/>
      <c r="Y63" s="74"/>
      <c r="Z63" s="74"/>
      <c r="AA63" s="74"/>
    </row>
    <row r="64" spans="22:27" ht="13.5">
      <c r="V64" s="74"/>
      <c r="W64" s="74"/>
      <c r="X64" s="74"/>
      <c r="Y64" s="74"/>
      <c r="Z64" s="74"/>
      <c r="AA64" s="74"/>
    </row>
    <row r="65" spans="22:27" ht="13.5">
      <c r="V65" s="74"/>
      <c r="W65" s="74"/>
      <c r="X65" s="74"/>
      <c r="Y65" s="74"/>
      <c r="Z65" s="74"/>
      <c r="AA65" s="74"/>
    </row>
    <row r="66" spans="22:27" ht="13.5">
      <c r="V66" s="74"/>
      <c r="W66" s="74"/>
      <c r="X66" s="74"/>
      <c r="Y66" s="74"/>
      <c r="Z66" s="74"/>
      <c r="AA66" s="74"/>
    </row>
    <row r="67" spans="22:27" ht="13.5">
      <c r="V67" s="74"/>
      <c r="W67" s="74"/>
      <c r="X67" s="74"/>
      <c r="Y67" s="74"/>
      <c r="Z67" s="74"/>
      <c r="AA67" s="74"/>
    </row>
    <row r="68" spans="3:27" ht="13.5">
      <c r="C68" s="53"/>
      <c r="V68" s="74"/>
      <c r="W68" s="74"/>
      <c r="X68" s="74"/>
      <c r="Y68" s="74"/>
      <c r="Z68" s="74"/>
      <c r="AA68" s="74"/>
    </row>
    <row r="69" spans="3:27" ht="13.5">
      <c r="C69" s="53"/>
      <c r="V69" s="74"/>
      <c r="W69" s="74"/>
      <c r="X69" s="74"/>
      <c r="Y69" s="74"/>
      <c r="Z69" s="74"/>
      <c r="AA69" s="74"/>
    </row>
    <row r="70" ht="13.5">
      <c r="C70" s="53"/>
    </row>
    <row r="71" ht="13.5">
      <c r="C71" s="53"/>
    </row>
    <row r="72" ht="13.5">
      <c r="C72" s="53"/>
    </row>
    <row r="73" ht="13.5">
      <c r="C73" s="53"/>
    </row>
  </sheetData>
  <sheetProtection/>
  <mergeCells count="39">
    <mergeCell ref="B52:C52"/>
    <mergeCell ref="D52:E52"/>
    <mergeCell ref="G52:H52"/>
    <mergeCell ref="I52:R52"/>
    <mergeCell ref="B3:R3"/>
    <mergeCell ref="B16:R21"/>
    <mergeCell ref="B41:R46"/>
    <mergeCell ref="L7:M7"/>
    <mergeCell ref="B7:C7"/>
    <mergeCell ref="H7:J7"/>
    <mergeCell ref="D9:J9"/>
    <mergeCell ref="N7:R7"/>
    <mergeCell ref="N9:R9"/>
    <mergeCell ref="B29:R34"/>
    <mergeCell ref="B14:C14"/>
    <mergeCell ref="D14:E14"/>
    <mergeCell ref="B9:C9"/>
    <mergeCell ref="I27:R27"/>
    <mergeCell ref="K9:M10"/>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3">
    <dataValidation showInputMessage="1" showErrorMessage="1" sqref="E5"/>
    <dataValidation allowBlank="1" showInputMessage="1" showErrorMessage="1" imeMode="off" sqref="D52:E52 D14:E14 D27:E27 D39:E39 D7:E7 H7:J7"/>
    <dataValidation allowBlank="1" showInputMessage="1" showErrorMessage="1" imeMode="on" sqref="D9:J9 B16:R21 D25:E25 I25:R25 I27:R27 D50:E50 I50:R50 I52:R52 B54:R59 B41:R46 B29:R34"/>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theme="5" tint="0.5999900102615356"/>
  </sheetPr>
  <dimension ref="A1:AX147"/>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39" customWidth="1"/>
  </cols>
  <sheetData>
    <row r="1" spans="1:31" s="6" customFormat="1"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50"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c r="AO4" s="524"/>
      <c r="AP4" s="524"/>
      <c r="AQ4" s="524"/>
      <c r="AR4" s="524"/>
      <c r="AS4" s="524"/>
      <c r="AT4" s="524"/>
      <c r="AU4" s="524"/>
      <c r="AV4" s="524"/>
      <c r="AW4" s="524"/>
      <c r="AX4" s="524"/>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248" t="s">
        <v>269</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E6" s="76"/>
      <c r="AF6" s="82"/>
      <c r="AG6" s="82"/>
      <c r="AH6" s="82"/>
      <c r="AI6" s="82"/>
      <c r="AJ6" s="82"/>
      <c r="AO6" s="74" t="s">
        <v>132</v>
      </c>
    </row>
    <row r="7" spans="1:40" s="74" customFormat="1" ht="31.5" customHeight="1">
      <c r="A7" s="79"/>
      <c r="B7" s="528" t="s">
        <v>214</v>
      </c>
      <c r="C7" s="528"/>
      <c r="D7" s="530" t="s">
        <v>208</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8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8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40" ht="41.25" customHeight="1">
      <c r="A17" s="76"/>
      <c r="B17" s="101" t="s">
        <v>31</v>
      </c>
      <c r="C17" s="558" t="s">
        <v>217</v>
      </c>
      <c r="D17" s="559"/>
      <c r="E17" s="559"/>
      <c r="F17" s="559"/>
      <c r="G17" s="559"/>
      <c r="H17" s="559"/>
      <c r="I17" s="559"/>
      <c r="J17" s="559"/>
      <c r="K17" s="559"/>
      <c r="L17" s="559"/>
      <c r="M17" s="559"/>
      <c r="N17" s="559"/>
      <c r="O17" s="559"/>
      <c r="P17" s="544"/>
      <c r="Q17" s="545"/>
      <c r="R17" s="546"/>
      <c r="S17" s="562"/>
      <c r="T17" s="545"/>
      <c r="U17" s="563"/>
      <c r="V17" s="566"/>
      <c r="W17" s="566"/>
      <c r="X17" s="566"/>
      <c r="Y17" s="520"/>
      <c r="Z17" s="520"/>
      <c r="AA17" s="520"/>
      <c r="AB17" s="520"/>
      <c r="AC17" s="521"/>
      <c r="AD17" s="76"/>
      <c r="AE17" s="121"/>
      <c r="AF17" s="102" t="s">
        <v>153</v>
      </c>
      <c r="AG17" s="103">
        <v>0.3333333333333333</v>
      </c>
      <c r="AH17" s="104"/>
      <c r="AI17" s="105"/>
      <c r="AJ17" s="106"/>
      <c r="AK17" s="107"/>
      <c r="AL17" s="108"/>
      <c r="AM17" s="107"/>
      <c r="AN17" s="235"/>
    </row>
    <row r="18" spans="1:40" ht="41.25" customHeight="1">
      <c r="A18" s="76"/>
      <c r="B18" s="101" t="s">
        <v>32</v>
      </c>
      <c r="C18" s="558" t="s">
        <v>218</v>
      </c>
      <c r="D18" s="559"/>
      <c r="E18" s="559"/>
      <c r="F18" s="559"/>
      <c r="G18" s="559"/>
      <c r="H18" s="559"/>
      <c r="I18" s="559"/>
      <c r="J18" s="559"/>
      <c r="K18" s="559"/>
      <c r="L18" s="559"/>
      <c r="M18" s="559"/>
      <c r="N18" s="559"/>
      <c r="O18" s="559"/>
      <c r="P18" s="567"/>
      <c r="Q18" s="539"/>
      <c r="R18" s="568"/>
      <c r="S18" s="538"/>
      <c r="T18" s="539"/>
      <c r="U18" s="540"/>
      <c r="V18" s="541"/>
      <c r="W18" s="541"/>
      <c r="X18" s="541"/>
      <c r="Y18" s="564"/>
      <c r="Z18" s="564"/>
      <c r="AA18" s="564"/>
      <c r="AB18" s="564"/>
      <c r="AC18" s="565"/>
      <c r="AD18" s="76"/>
      <c r="AE18" s="121"/>
      <c r="AF18" s="109" t="s">
        <v>154</v>
      </c>
      <c r="AG18" s="103">
        <v>0.3368055555555556</v>
      </c>
      <c r="AH18" s="104">
        <v>4</v>
      </c>
      <c r="AI18" s="105" t="s">
        <v>155</v>
      </c>
      <c r="AJ18" s="106" t="s">
        <v>41</v>
      </c>
      <c r="AK18" s="105" t="s">
        <v>48</v>
      </c>
      <c r="AL18" s="110" t="s">
        <v>49</v>
      </c>
      <c r="AM18" s="105" t="s">
        <v>50</v>
      </c>
      <c r="AN18" s="236" t="s">
        <v>51</v>
      </c>
    </row>
    <row r="19" spans="1:40" ht="41.25" customHeight="1">
      <c r="A19" s="76"/>
      <c r="B19" s="101" t="s">
        <v>33</v>
      </c>
      <c r="C19" s="560" t="s">
        <v>219</v>
      </c>
      <c r="D19" s="561"/>
      <c r="E19" s="561"/>
      <c r="F19" s="561"/>
      <c r="G19" s="561"/>
      <c r="H19" s="561"/>
      <c r="I19" s="561"/>
      <c r="J19" s="561"/>
      <c r="K19" s="561"/>
      <c r="L19" s="561"/>
      <c r="M19" s="561"/>
      <c r="N19" s="561"/>
      <c r="O19" s="561"/>
      <c r="P19" s="567"/>
      <c r="Q19" s="539"/>
      <c r="R19" s="568"/>
      <c r="S19" s="538"/>
      <c r="T19" s="539"/>
      <c r="U19" s="540"/>
      <c r="V19" s="541"/>
      <c r="W19" s="541"/>
      <c r="X19" s="541"/>
      <c r="Y19" s="564"/>
      <c r="Z19" s="564"/>
      <c r="AA19" s="564"/>
      <c r="AB19" s="564"/>
      <c r="AC19" s="565"/>
      <c r="AD19" s="76"/>
      <c r="AE19" s="121"/>
      <c r="AF19" s="82"/>
      <c r="AG19" s="103">
        <v>0.340277777777778</v>
      </c>
      <c r="AH19" s="111">
        <v>3</v>
      </c>
      <c r="AI19" s="112" t="s">
        <v>156</v>
      </c>
      <c r="AJ19" s="113" t="s">
        <v>157</v>
      </c>
      <c r="AK19" s="112" t="s">
        <v>52</v>
      </c>
      <c r="AL19" s="114" t="s">
        <v>53</v>
      </c>
      <c r="AM19" s="112" t="s">
        <v>54</v>
      </c>
      <c r="AN19" s="237" t="s">
        <v>55</v>
      </c>
    </row>
    <row r="20" spans="1:40" ht="41.25" customHeight="1">
      <c r="A20" s="76"/>
      <c r="B20" s="101" t="s">
        <v>34</v>
      </c>
      <c r="C20" s="560" t="s">
        <v>220</v>
      </c>
      <c r="D20" s="561"/>
      <c r="E20" s="561"/>
      <c r="F20" s="561"/>
      <c r="G20" s="561"/>
      <c r="H20" s="561"/>
      <c r="I20" s="561"/>
      <c r="J20" s="561"/>
      <c r="K20" s="561"/>
      <c r="L20" s="561"/>
      <c r="M20" s="561"/>
      <c r="N20" s="561"/>
      <c r="O20" s="561"/>
      <c r="P20" s="567"/>
      <c r="Q20" s="539"/>
      <c r="R20" s="568"/>
      <c r="S20" s="538"/>
      <c r="T20" s="539"/>
      <c r="U20" s="540"/>
      <c r="V20" s="541"/>
      <c r="W20" s="541"/>
      <c r="X20" s="541"/>
      <c r="Y20" s="564"/>
      <c r="Z20" s="564"/>
      <c r="AA20" s="564"/>
      <c r="AB20" s="564"/>
      <c r="AC20" s="565"/>
      <c r="AD20" s="76"/>
      <c r="AE20" s="121"/>
      <c r="AF20" s="82"/>
      <c r="AG20" s="103">
        <v>0.34375</v>
      </c>
      <c r="AH20" s="111">
        <v>2</v>
      </c>
      <c r="AI20" s="112" t="s">
        <v>158</v>
      </c>
      <c r="AJ20" s="113" t="s">
        <v>157</v>
      </c>
      <c r="AK20" s="112" t="s">
        <v>56</v>
      </c>
      <c r="AL20" s="114" t="s">
        <v>57</v>
      </c>
      <c r="AM20" s="112" t="s">
        <v>58</v>
      </c>
      <c r="AN20" s="237" t="s">
        <v>59</v>
      </c>
    </row>
    <row r="21" spans="1:40" ht="41.25" customHeight="1" thickBot="1">
      <c r="A21" s="76"/>
      <c r="B21" s="101" t="s">
        <v>35</v>
      </c>
      <c r="C21" s="560" t="s">
        <v>221</v>
      </c>
      <c r="D21" s="561"/>
      <c r="E21" s="561"/>
      <c r="F21" s="561"/>
      <c r="G21" s="561"/>
      <c r="H21" s="561"/>
      <c r="I21" s="561"/>
      <c r="J21" s="561"/>
      <c r="K21" s="561"/>
      <c r="L21" s="561"/>
      <c r="M21" s="561"/>
      <c r="N21" s="561"/>
      <c r="O21" s="561"/>
      <c r="P21" s="555"/>
      <c r="Q21" s="556"/>
      <c r="R21" s="557"/>
      <c r="S21" s="586"/>
      <c r="T21" s="556"/>
      <c r="U21" s="557"/>
      <c r="V21" s="591"/>
      <c r="W21" s="591"/>
      <c r="X21" s="591"/>
      <c r="Y21" s="569"/>
      <c r="Z21" s="569"/>
      <c r="AA21" s="569"/>
      <c r="AB21" s="569"/>
      <c r="AC21" s="570"/>
      <c r="AD21" s="76"/>
      <c r="AE21" s="121"/>
      <c r="AF21" s="82"/>
      <c r="AG21" s="103">
        <v>0.347222222222222</v>
      </c>
      <c r="AH21" s="115">
        <v>1</v>
      </c>
      <c r="AI21" s="116" t="s">
        <v>159</v>
      </c>
      <c r="AJ21" s="97" t="s">
        <v>157</v>
      </c>
      <c r="AK21" s="116" t="s">
        <v>60</v>
      </c>
      <c r="AL21" s="117" t="s">
        <v>61</v>
      </c>
      <c r="AM21" s="116" t="s">
        <v>62</v>
      </c>
      <c r="AN21" s="238" t="s">
        <v>63</v>
      </c>
    </row>
    <row r="22" spans="1:40" s="74" customFormat="1" ht="41.25" customHeight="1">
      <c r="A22" s="76"/>
      <c r="B22" s="101"/>
      <c r="C22" s="560"/>
      <c r="D22" s="561"/>
      <c r="E22" s="561"/>
      <c r="F22" s="561"/>
      <c r="G22" s="561"/>
      <c r="H22" s="561"/>
      <c r="I22" s="561"/>
      <c r="J22" s="561"/>
      <c r="K22" s="561"/>
      <c r="L22" s="561"/>
      <c r="M22" s="561"/>
      <c r="N22" s="561"/>
      <c r="O22" s="561"/>
      <c r="P22" s="589"/>
      <c r="Q22" s="589"/>
      <c r="R22" s="589"/>
      <c r="S22" s="580"/>
      <c r="T22" s="581"/>
      <c r="U22" s="581"/>
      <c r="V22" s="587"/>
      <c r="W22" s="588"/>
      <c r="X22" s="588"/>
      <c r="Y22" s="597"/>
      <c r="Z22" s="597"/>
      <c r="AA22" s="597"/>
      <c r="AB22" s="597"/>
      <c r="AC22" s="597"/>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0.357638888888889</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0.361111111111111</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0.361111111111111</v>
      </c>
      <c r="AH25" s="82"/>
      <c r="AI25" s="82"/>
      <c r="AJ25" s="82"/>
      <c r="AK25" s="118"/>
      <c r="AL25" s="82"/>
      <c r="AM25" s="118"/>
      <c r="AN25" s="118"/>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0.364583333333334</v>
      </c>
      <c r="AH26" s="82"/>
      <c r="AI26" s="82"/>
      <c r="AJ26" s="82"/>
      <c r="AK26" s="118"/>
      <c r="AL26" s="82"/>
      <c r="AM26" s="118"/>
      <c r="AN26" s="118"/>
    </row>
    <row r="27" spans="1:40"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0" ht="15.75" customHeight="1">
      <c r="A31" s="76"/>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76"/>
      <c r="AE31" s="121"/>
      <c r="AF31" s="82"/>
      <c r="AG31" s="103">
        <v>0.38888888888889</v>
      </c>
      <c r="AH31" s="82"/>
      <c r="AI31" s="82"/>
      <c r="AJ31" s="82"/>
      <c r="AK31" s="82"/>
      <c r="AL31" s="82"/>
      <c r="AM31" s="82"/>
      <c r="AN31" s="82"/>
    </row>
    <row r="32" spans="1:40" ht="15.75" customHeight="1">
      <c r="A32" s="76"/>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76"/>
      <c r="AE32" s="121"/>
      <c r="AF32" s="82"/>
      <c r="AG32" s="103">
        <v>0.392361111111112</v>
      </c>
      <c r="AH32" s="82"/>
      <c r="AI32" s="82"/>
      <c r="AJ32" s="82"/>
      <c r="AK32" s="82"/>
      <c r="AL32" s="82"/>
      <c r="AM32" s="82"/>
      <c r="AN32" s="82"/>
    </row>
    <row r="33" spans="1:33" ht="15.75" customHeight="1">
      <c r="A33" s="5"/>
      <c r="B33" s="120"/>
      <c r="C33" s="76"/>
      <c r="D33" s="76"/>
      <c r="E33" s="76"/>
      <c r="F33" s="76"/>
      <c r="G33" s="76"/>
      <c r="H33" s="76"/>
      <c r="I33" s="76"/>
      <c r="J33" s="76"/>
      <c r="K33" s="76"/>
      <c r="L33" s="76"/>
      <c r="M33" s="74"/>
      <c r="N33" s="74"/>
      <c r="O33" s="74"/>
      <c r="P33" s="76"/>
      <c r="Q33" s="76"/>
      <c r="R33" s="5"/>
      <c r="S33" s="5"/>
      <c r="T33" s="5"/>
      <c r="U33" s="5"/>
      <c r="V33" s="5"/>
      <c r="W33" s="5"/>
      <c r="X33" s="5"/>
      <c r="Y33" s="5"/>
      <c r="Z33" s="5"/>
      <c r="AA33" s="5"/>
      <c r="AB33" s="5"/>
      <c r="AC33" s="5"/>
      <c r="AD33" s="5"/>
      <c r="AE33" s="8"/>
      <c r="AG33" s="103">
        <v>0.395833333333334</v>
      </c>
    </row>
    <row r="34" spans="1:33" ht="15.75" customHeight="1">
      <c r="A34" s="5"/>
      <c r="B34" s="120"/>
      <c r="C34" s="76"/>
      <c r="D34" s="76"/>
      <c r="E34" s="76"/>
      <c r="F34" s="76"/>
      <c r="G34" s="76"/>
      <c r="H34" s="76"/>
      <c r="I34" s="76"/>
      <c r="J34" s="76"/>
      <c r="K34" s="76"/>
      <c r="L34" s="76"/>
      <c r="M34" s="74"/>
      <c r="N34" s="74"/>
      <c r="O34" s="74"/>
      <c r="P34" s="76"/>
      <c r="Q34" s="76"/>
      <c r="R34" s="5"/>
      <c r="S34" s="5"/>
      <c r="T34" s="5"/>
      <c r="U34" s="5"/>
      <c r="V34" s="5"/>
      <c r="W34" s="5"/>
      <c r="X34" s="5"/>
      <c r="Y34" s="5"/>
      <c r="Z34" s="5"/>
      <c r="AA34" s="5"/>
      <c r="AB34" s="5"/>
      <c r="AC34" s="5"/>
      <c r="AD34" s="5"/>
      <c r="AE34" s="8"/>
      <c r="AG34" s="103">
        <v>0.399305555555556</v>
      </c>
    </row>
    <row r="35" spans="1:33" ht="15.75" customHeight="1">
      <c r="A35" s="5"/>
      <c r="B35" s="120"/>
      <c r="C35" s="76"/>
      <c r="D35" s="76"/>
      <c r="E35" s="76"/>
      <c r="F35" s="76"/>
      <c r="G35" s="76"/>
      <c r="H35" s="76"/>
      <c r="I35" s="76"/>
      <c r="J35" s="76"/>
      <c r="K35" s="76"/>
      <c r="L35" s="76"/>
      <c r="M35" s="74"/>
      <c r="N35" s="74"/>
      <c r="O35" s="74"/>
      <c r="P35" s="76"/>
      <c r="Q35" s="76"/>
      <c r="R35" s="5"/>
      <c r="S35" s="5"/>
      <c r="T35" s="5"/>
      <c r="U35" s="5"/>
      <c r="V35" s="5"/>
      <c r="W35" s="5"/>
      <c r="X35" s="5"/>
      <c r="Y35" s="5"/>
      <c r="Z35" s="5"/>
      <c r="AA35" s="5"/>
      <c r="AB35" s="5"/>
      <c r="AC35" s="5"/>
      <c r="AD35" s="5"/>
      <c r="AE35" s="8"/>
      <c r="AG35" s="103">
        <v>0.402777777777779</v>
      </c>
    </row>
    <row r="36" spans="1:33" ht="15.75" customHeight="1">
      <c r="A36" s="5"/>
      <c r="B36" s="120"/>
      <c r="C36" s="76"/>
      <c r="D36" s="76"/>
      <c r="E36" s="76"/>
      <c r="F36" s="76"/>
      <c r="G36" s="76"/>
      <c r="H36" s="76"/>
      <c r="I36" s="76"/>
      <c r="J36" s="76"/>
      <c r="K36" s="76"/>
      <c r="L36" s="76"/>
      <c r="M36" s="74"/>
      <c r="N36" s="74"/>
      <c r="O36" s="74"/>
      <c r="P36" s="76"/>
      <c r="Q36" s="76"/>
      <c r="R36" s="5"/>
      <c r="S36" s="5"/>
      <c r="T36" s="5"/>
      <c r="U36" s="5"/>
      <c r="V36" s="5"/>
      <c r="W36" s="5"/>
      <c r="X36" s="5"/>
      <c r="Y36" s="5"/>
      <c r="Z36" s="5"/>
      <c r="AA36" s="5"/>
      <c r="AB36" s="5"/>
      <c r="AC36" s="5"/>
      <c r="AD36" s="5"/>
      <c r="AE36" s="8"/>
      <c r="AG36" s="103">
        <v>0.406250000000001</v>
      </c>
    </row>
    <row r="37" spans="1:33" ht="15.75" customHeight="1">
      <c r="A37" s="5"/>
      <c r="B37" s="120"/>
      <c r="C37" s="76"/>
      <c r="D37" s="76"/>
      <c r="E37" s="76"/>
      <c r="F37" s="76"/>
      <c r="G37" s="76"/>
      <c r="H37" s="76"/>
      <c r="I37" s="76"/>
      <c r="J37" s="76"/>
      <c r="K37" s="76"/>
      <c r="L37" s="76"/>
      <c r="M37" s="74"/>
      <c r="N37" s="74"/>
      <c r="O37" s="74"/>
      <c r="P37" s="76"/>
      <c r="Q37" s="76"/>
      <c r="R37" s="5"/>
      <c r="S37" s="5"/>
      <c r="T37" s="5"/>
      <c r="U37" s="5"/>
      <c r="V37" s="5"/>
      <c r="W37" s="5"/>
      <c r="X37" s="5"/>
      <c r="Y37" s="5"/>
      <c r="Z37" s="5"/>
      <c r="AA37" s="5"/>
      <c r="AB37" s="5"/>
      <c r="AC37" s="5"/>
      <c r="AD37" s="5"/>
      <c r="AE37" s="8"/>
      <c r="AG37" s="103">
        <v>0.409722222222223</v>
      </c>
    </row>
    <row r="38" spans="1:33" ht="15.75" customHeight="1">
      <c r="A38" s="5"/>
      <c r="B38" s="120"/>
      <c r="C38" s="76"/>
      <c r="D38" s="76"/>
      <c r="E38" s="76"/>
      <c r="F38" s="76"/>
      <c r="G38" s="76"/>
      <c r="H38" s="76"/>
      <c r="I38" s="76"/>
      <c r="J38" s="76"/>
      <c r="K38" s="76"/>
      <c r="L38" s="76"/>
      <c r="M38" s="74"/>
      <c r="N38" s="74"/>
      <c r="O38" s="74"/>
      <c r="P38" s="76"/>
      <c r="Q38" s="76"/>
      <c r="R38" s="5"/>
      <c r="S38" s="5"/>
      <c r="T38" s="5"/>
      <c r="U38" s="5"/>
      <c r="V38" s="5"/>
      <c r="W38" s="5"/>
      <c r="X38" s="5"/>
      <c r="Y38" s="5"/>
      <c r="Z38" s="5"/>
      <c r="AA38" s="5"/>
      <c r="AB38" s="5"/>
      <c r="AC38" s="5"/>
      <c r="AD38" s="5"/>
      <c r="AE38" s="8"/>
      <c r="AG38" s="103">
        <v>0.413194444444445</v>
      </c>
    </row>
    <row r="39" spans="1:33" ht="15.75" customHeight="1">
      <c r="A39" s="5"/>
      <c r="B39" s="120"/>
      <c r="C39" s="76"/>
      <c r="D39" s="76"/>
      <c r="E39" s="76"/>
      <c r="F39" s="76"/>
      <c r="G39" s="76"/>
      <c r="H39" s="76"/>
      <c r="I39" s="76"/>
      <c r="J39" s="76"/>
      <c r="K39" s="76"/>
      <c r="L39" s="76"/>
      <c r="M39" s="74"/>
      <c r="N39" s="74"/>
      <c r="O39" s="74"/>
      <c r="P39" s="76"/>
      <c r="Q39" s="76"/>
      <c r="R39" s="5"/>
      <c r="S39" s="5"/>
      <c r="T39" s="5"/>
      <c r="U39" s="5"/>
      <c r="V39" s="5"/>
      <c r="W39" s="5"/>
      <c r="X39" s="5"/>
      <c r="Y39" s="5"/>
      <c r="Z39" s="5"/>
      <c r="AA39" s="5"/>
      <c r="AB39" s="5"/>
      <c r="AC39" s="5"/>
      <c r="AD39" s="5"/>
      <c r="AE39" s="8"/>
      <c r="AG39" s="103">
        <v>0.416666666666668</v>
      </c>
    </row>
    <row r="40" spans="1:33" ht="15.75" customHeight="1">
      <c r="A40" s="5"/>
      <c r="B40" s="120"/>
      <c r="C40" s="76"/>
      <c r="D40" s="76"/>
      <c r="E40" s="76"/>
      <c r="F40" s="76"/>
      <c r="G40" s="76"/>
      <c r="H40" s="76"/>
      <c r="I40" s="76"/>
      <c r="J40" s="76"/>
      <c r="K40" s="76"/>
      <c r="L40" s="76"/>
      <c r="M40" s="74"/>
      <c r="N40" s="74"/>
      <c r="O40" s="74"/>
      <c r="P40" s="76"/>
      <c r="Q40" s="76"/>
      <c r="R40" s="5"/>
      <c r="S40" s="5"/>
      <c r="T40" s="5"/>
      <c r="U40" s="5"/>
      <c r="V40" s="5"/>
      <c r="W40" s="5"/>
      <c r="X40" s="5"/>
      <c r="Y40" s="5"/>
      <c r="Z40" s="5"/>
      <c r="AA40" s="5"/>
      <c r="AB40" s="5"/>
      <c r="AC40" s="5"/>
      <c r="AD40" s="5"/>
      <c r="AE40" s="8"/>
      <c r="AG40" s="103">
        <v>0.42013888888889</v>
      </c>
    </row>
    <row r="41" spans="1:33" ht="15.75" customHeight="1">
      <c r="A41" s="5"/>
      <c r="B41" s="120"/>
      <c r="C41" s="76"/>
      <c r="D41" s="76"/>
      <c r="E41" s="76"/>
      <c r="F41" s="76"/>
      <c r="G41" s="76"/>
      <c r="H41" s="76"/>
      <c r="I41" s="76"/>
      <c r="J41" s="76"/>
      <c r="K41" s="76"/>
      <c r="L41" s="76"/>
      <c r="M41" s="74"/>
      <c r="N41" s="74"/>
      <c r="O41" s="74"/>
      <c r="P41" s="76"/>
      <c r="Q41" s="76"/>
      <c r="R41" s="5"/>
      <c r="S41" s="5"/>
      <c r="T41" s="5"/>
      <c r="U41" s="5"/>
      <c r="V41" s="5"/>
      <c r="W41" s="5"/>
      <c r="X41" s="5"/>
      <c r="Y41" s="5"/>
      <c r="Z41" s="5"/>
      <c r="AA41" s="5"/>
      <c r="AB41" s="5"/>
      <c r="AC41" s="5"/>
      <c r="AD41" s="5"/>
      <c r="AE41" s="8"/>
      <c r="AG41" s="103">
        <v>0.423611111111112</v>
      </c>
    </row>
    <row r="42" spans="1:33" ht="15.75" customHeight="1">
      <c r="A42" s="5"/>
      <c r="B42" s="120"/>
      <c r="C42" s="76"/>
      <c r="D42" s="76"/>
      <c r="E42" s="76"/>
      <c r="F42" s="76"/>
      <c r="G42" s="76"/>
      <c r="H42" s="76"/>
      <c r="I42" s="76"/>
      <c r="J42" s="76"/>
      <c r="K42" s="76"/>
      <c r="L42" s="76"/>
      <c r="M42" s="74"/>
      <c r="N42" s="74"/>
      <c r="O42" s="74"/>
      <c r="P42" s="76"/>
      <c r="Q42" s="76"/>
      <c r="R42" s="5"/>
      <c r="S42" s="5"/>
      <c r="T42" s="5"/>
      <c r="U42" s="5"/>
      <c r="V42" s="5"/>
      <c r="W42" s="5"/>
      <c r="X42" s="5"/>
      <c r="Y42" s="5"/>
      <c r="Z42" s="5"/>
      <c r="AA42" s="5"/>
      <c r="AB42" s="5"/>
      <c r="AC42" s="5"/>
      <c r="AD42" s="5"/>
      <c r="AE42" s="8"/>
      <c r="AG42" s="103">
        <v>0.427083333333334</v>
      </c>
    </row>
    <row r="43" spans="1:33" ht="15.75" customHeight="1">
      <c r="A43" s="5"/>
      <c r="B43" s="120"/>
      <c r="C43" s="76"/>
      <c r="D43" s="76"/>
      <c r="E43" s="76"/>
      <c r="F43" s="76"/>
      <c r="G43" s="76"/>
      <c r="H43" s="76"/>
      <c r="I43" s="76"/>
      <c r="J43" s="76"/>
      <c r="K43" s="76"/>
      <c r="L43" s="76"/>
      <c r="M43" s="74"/>
      <c r="N43" s="74"/>
      <c r="O43" s="74"/>
      <c r="P43" s="76"/>
      <c r="Q43" s="76"/>
      <c r="R43" s="5"/>
      <c r="S43" s="5"/>
      <c r="T43" s="5"/>
      <c r="U43" s="5"/>
      <c r="V43" s="5"/>
      <c r="W43" s="5"/>
      <c r="X43" s="5"/>
      <c r="Y43" s="5"/>
      <c r="Z43" s="5"/>
      <c r="AA43" s="5"/>
      <c r="AB43" s="5"/>
      <c r="AC43" s="5"/>
      <c r="AD43" s="5"/>
      <c r="AE43" s="8"/>
      <c r="AG43" s="103">
        <v>0.430555555555557</v>
      </c>
    </row>
    <row r="44" spans="1:33" ht="15.75" customHeight="1">
      <c r="A44" s="5"/>
      <c r="B44" s="120"/>
      <c r="C44" s="76"/>
      <c r="D44" s="76"/>
      <c r="E44" s="76"/>
      <c r="F44" s="76"/>
      <c r="G44" s="76"/>
      <c r="H44" s="76"/>
      <c r="I44" s="76"/>
      <c r="J44" s="76"/>
      <c r="K44" s="76"/>
      <c r="L44" s="76"/>
      <c r="M44" s="74"/>
      <c r="N44" s="74"/>
      <c r="O44" s="74"/>
      <c r="P44" s="76"/>
      <c r="Q44" s="76"/>
      <c r="R44" s="5"/>
      <c r="S44" s="5"/>
      <c r="T44" s="5"/>
      <c r="U44" s="5"/>
      <c r="V44" s="5"/>
      <c r="W44" s="5"/>
      <c r="X44" s="5"/>
      <c r="Y44" s="5"/>
      <c r="Z44" s="5"/>
      <c r="AA44" s="5"/>
      <c r="AB44" s="5"/>
      <c r="AC44" s="5"/>
      <c r="AD44" s="5"/>
      <c r="AE44" s="8"/>
      <c r="AG44" s="103">
        <v>0.434027777777779</v>
      </c>
    </row>
    <row r="45" spans="1:33" ht="15.75" customHeight="1">
      <c r="A45" s="5"/>
      <c r="B45" s="120"/>
      <c r="C45" s="76"/>
      <c r="D45" s="76"/>
      <c r="E45" s="76"/>
      <c r="F45" s="76"/>
      <c r="G45" s="76"/>
      <c r="H45" s="76"/>
      <c r="I45" s="76"/>
      <c r="J45" s="76"/>
      <c r="K45" s="76"/>
      <c r="L45" s="76"/>
      <c r="M45" s="74"/>
      <c r="N45" s="74"/>
      <c r="O45" s="74"/>
      <c r="P45" s="76"/>
      <c r="Q45" s="76"/>
      <c r="R45" s="5"/>
      <c r="S45" s="5"/>
      <c r="T45" s="5"/>
      <c r="U45" s="5"/>
      <c r="V45" s="5"/>
      <c r="W45" s="5"/>
      <c r="X45" s="5"/>
      <c r="Y45" s="5"/>
      <c r="Z45" s="5"/>
      <c r="AA45" s="5"/>
      <c r="AB45" s="5"/>
      <c r="AC45" s="5"/>
      <c r="AD45" s="5"/>
      <c r="AE45" s="8"/>
      <c r="AG45" s="103">
        <v>0.437500000000001</v>
      </c>
    </row>
    <row r="46" spans="1:33" ht="15.75" customHeight="1">
      <c r="A46" s="5"/>
      <c r="B46" s="120"/>
      <c r="C46" s="76"/>
      <c r="D46" s="76"/>
      <c r="E46" s="76"/>
      <c r="F46" s="76"/>
      <c r="G46" s="76"/>
      <c r="H46" s="76"/>
      <c r="I46" s="76"/>
      <c r="J46" s="76"/>
      <c r="K46" s="76"/>
      <c r="L46" s="76"/>
      <c r="M46" s="74"/>
      <c r="N46" s="74"/>
      <c r="O46" s="74"/>
      <c r="P46" s="76"/>
      <c r="Q46" s="76"/>
      <c r="R46" s="5"/>
      <c r="S46" s="5"/>
      <c r="T46" s="5"/>
      <c r="U46" s="5"/>
      <c r="V46" s="5"/>
      <c r="W46" s="5"/>
      <c r="X46" s="5"/>
      <c r="Y46" s="5"/>
      <c r="Z46" s="5"/>
      <c r="AA46" s="5"/>
      <c r="AB46" s="5"/>
      <c r="AC46" s="5"/>
      <c r="AD46" s="5"/>
      <c r="AE46" s="8"/>
      <c r="AG46" s="103">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3">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3">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3">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3">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3">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3">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3">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3">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3">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3">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3">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3">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3">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3">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3">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3">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3">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3">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3">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3">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3">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3">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3">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3">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3">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3">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3">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3">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3">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3">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3">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3">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3">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3">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3">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3">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3">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3">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3">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3">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3">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3">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3">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3">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3">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3">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3">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3">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3">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3">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3">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3">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3">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3">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3">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3">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3">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3">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3">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3">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3">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3">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3">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3">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3">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3">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3">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3">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3">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3">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3">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3">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3">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3">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3">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3">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3">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3">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3">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3">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3">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3">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3">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3">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3">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3">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3">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3">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3">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3">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3">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3">
        <v>0.760416666666672</v>
      </c>
    </row>
    <row r="139" spans="1:33" ht="13.5">
      <c r="A139" s="5"/>
      <c r="AD139" s="5"/>
      <c r="AG139" s="103">
        <v>0.763888888888894</v>
      </c>
    </row>
    <row r="140" ht="13.5">
      <c r="AG140" s="103">
        <v>0.767361111111116</v>
      </c>
    </row>
    <row r="141" ht="13.5">
      <c r="AG141" s="103">
        <v>0.770833333333338</v>
      </c>
    </row>
    <row r="142" ht="13.5">
      <c r="AG142" s="103">
        <v>0.774305555555561</v>
      </c>
    </row>
    <row r="143" ht="13.5">
      <c r="AG143" s="103">
        <v>0.777777777777783</v>
      </c>
    </row>
    <row r="144" ht="13.5">
      <c r="AG144" s="103">
        <v>0.781250000000005</v>
      </c>
    </row>
    <row r="145" ht="13.5">
      <c r="AG145" s="103">
        <v>0.784722222222228</v>
      </c>
    </row>
    <row r="146" ht="13.5">
      <c r="AG146" s="103">
        <v>0.78819444444445</v>
      </c>
    </row>
    <row r="147" ht="13.5">
      <c r="AG147" s="103">
        <v>0.791666666666672</v>
      </c>
    </row>
  </sheetData>
  <sheetProtection/>
  <mergeCells count="94">
    <mergeCell ref="Y25:AC25"/>
    <mergeCell ref="Y26:AC26"/>
    <mergeCell ref="V22:X22"/>
    <mergeCell ref="Y22:AC22"/>
    <mergeCell ref="C24:O24"/>
    <mergeCell ref="P24:R24"/>
    <mergeCell ref="S24:U24"/>
    <mergeCell ref="V24:X24"/>
    <mergeCell ref="Y24:AC24"/>
    <mergeCell ref="Y23:AC23"/>
    <mergeCell ref="S22:U22"/>
    <mergeCell ref="Y27:AC27"/>
    <mergeCell ref="V21:X21"/>
    <mergeCell ref="V27:X27"/>
    <mergeCell ref="Y20:AC20"/>
    <mergeCell ref="C23:O23"/>
    <mergeCell ref="P23:R23"/>
    <mergeCell ref="C26:O26"/>
    <mergeCell ref="P26:R26"/>
    <mergeCell ref="V25:X25"/>
    <mergeCell ref="V26:X26"/>
    <mergeCell ref="S21:U21"/>
    <mergeCell ref="S20:U20"/>
    <mergeCell ref="C19:O19"/>
    <mergeCell ref="S23:U23"/>
    <mergeCell ref="V23:X23"/>
    <mergeCell ref="C25:O25"/>
    <mergeCell ref="P25:R25"/>
    <mergeCell ref="C22:O22"/>
    <mergeCell ref="P22:R22"/>
    <mergeCell ref="AI16:AJ16"/>
    <mergeCell ref="S14:U15"/>
    <mergeCell ref="AM16:AN16"/>
    <mergeCell ref="AK16:AL16"/>
    <mergeCell ref="AH14:AH15"/>
    <mergeCell ref="C27:O27"/>
    <mergeCell ref="S27:U27"/>
    <mergeCell ref="P27:R27"/>
    <mergeCell ref="S25:U25"/>
    <mergeCell ref="S26:U26"/>
    <mergeCell ref="Y19:AC19"/>
    <mergeCell ref="V17:X17"/>
    <mergeCell ref="P20:R20"/>
    <mergeCell ref="Y21:AC21"/>
    <mergeCell ref="Y14:AC15"/>
    <mergeCell ref="P18:R18"/>
    <mergeCell ref="P19:R19"/>
    <mergeCell ref="V20:X20"/>
    <mergeCell ref="Y18:AC18"/>
    <mergeCell ref="S16:U16"/>
    <mergeCell ref="P21:R21"/>
    <mergeCell ref="C17:O17"/>
    <mergeCell ref="C18:O18"/>
    <mergeCell ref="C20:O20"/>
    <mergeCell ref="C21:O21"/>
    <mergeCell ref="V18:X18"/>
    <mergeCell ref="S18:U18"/>
    <mergeCell ref="S17:U17"/>
    <mergeCell ref="D7:AC7"/>
    <mergeCell ref="E10:I10"/>
    <mergeCell ref="V16:X16"/>
    <mergeCell ref="S19:U19"/>
    <mergeCell ref="V19:X19"/>
    <mergeCell ref="P16:R16"/>
    <mergeCell ref="P17:R17"/>
    <mergeCell ref="B16:O16"/>
    <mergeCell ref="P14:R15"/>
    <mergeCell ref="V14:X15"/>
    <mergeCell ref="AO4:AX4"/>
    <mergeCell ref="AK14:AL14"/>
    <mergeCell ref="AM14:AN14"/>
    <mergeCell ref="AI14:AJ14"/>
    <mergeCell ref="B3:AC3"/>
    <mergeCell ref="B6:C6"/>
    <mergeCell ref="B7:C7"/>
    <mergeCell ref="M10:Q10"/>
    <mergeCell ref="J10:K10"/>
    <mergeCell ref="V12:X12"/>
    <mergeCell ref="V10:X10"/>
    <mergeCell ref="Y10:AC10"/>
    <mergeCell ref="B12:C12"/>
    <mergeCell ref="E12:U12"/>
    <mergeCell ref="R10:U10"/>
    <mergeCell ref="B10:C10"/>
    <mergeCell ref="B31:AC31"/>
    <mergeCell ref="B32:AC32"/>
    <mergeCell ref="AO3:AW3"/>
    <mergeCell ref="Y16:AC16"/>
    <mergeCell ref="AO10:AU12"/>
    <mergeCell ref="B29:AC29"/>
    <mergeCell ref="B30:AC30"/>
    <mergeCell ref="B14:O15"/>
    <mergeCell ref="Y17:AC17"/>
    <mergeCell ref="Y12:AC12"/>
  </mergeCells>
  <dataValidations count="6">
    <dataValidation allowBlank="1" showInputMessage="1" showErrorMessage="1" imeMode="on" sqref="Y10:AC10 E12:U12"/>
    <dataValidation allowBlank="1" showInputMessage="1" showErrorMessage="1" imeMode="off" sqref="Y12:AC12 E10:I10 P16:X16"/>
    <dataValidation type="list" allowBlank="1" showInputMessage="1" showErrorMessage="1" imeMode="off" sqref="R10:U10">
      <formula1>時間L</formula1>
    </dataValidation>
    <dataValidation allowBlank="1" showInputMessage="1" showErrorMessage="1" imeMode="off" sqref="M10"/>
    <dataValidation type="list" allowBlank="1" showInputMessage="1" showErrorMessage="1" sqref="V17:X27">
      <formula1>"4,3,2,1,0"</formula1>
    </dataValidation>
    <dataValidation type="list" allowBlank="1" showInputMessage="1" showErrorMessage="1" sqref="P17:U27">
      <formula1>"4,3,2,1"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5" tint="0.5999900102615356"/>
  </sheetPr>
  <dimension ref="A1:BA136"/>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248" t="s">
        <v>269</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E6" s="76"/>
      <c r="AF6" s="82"/>
      <c r="AG6" s="82"/>
      <c r="AH6" s="82"/>
      <c r="AI6" s="82"/>
      <c r="AJ6" s="82"/>
      <c r="AO6" s="74" t="s">
        <v>132</v>
      </c>
    </row>
    <row r="7" spans="1:40" s="74" customFormat="1" ht="31.5" customHeight="1">
      <c r="A7" s="79"/>
      <c r="B7" s="528" t="s">
        <v>214</v>
      </c>
      <c r="C7" s="528"/>
      <c r="D7" s="598" t="s">
        <v>209</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3" s="74" customFormat="1" ht="55.5" customHeight="1">
      <c r="A17" s="76"/>
      <c r="B17" s="101" t="s">
        <v>31</v>
      </c>
      <c r="C17" s="558" t="s">
        <v>253</v>
      </c>
      <c r="D17" s="559"/>
      <c r="E17" s="559"/>
      <c r="F17" s="559"/>
      <c r="G17" s="559"/>
      <c r="H17" s="559"/>
      <c r="I17" s="559"/>
      <c r="J17" s="559"/>
      <c r="K17" s="559"/>
      <c r="L17" s="559"/>
      <c r="M17" s="559"/>
      <c r="N17" s="559"/>
      <c r="O17" s="559"/>
      <c r="P17" s="544"/>
      <c r="Q17" s="545"/>
      <c r="R17" s="546"/>
      <c r="S17" s="562"/>
      <c r="T17" s="545"/>
      <c r="U17" s="563"/>
      <c r="V17" s="566"/>
      <c r="W17" s="566"/>
      <c r="X17" s="566"/>
      <c r="Y17" s="520"/>
      <c r="Z17" s="520"/>
      <c r="AA17" s="520"/>
      <c r="AB17" s="520"/>
      <c r="AC17" s="521"/>
      <c r="AD17" s="76"/>
      <c r="AE17" s="121"/>
      <c r="AF17" s="102" t="s">
        <v>153</v>
      </c>
      <c r="AG17" s="103">
        <v>0.3333333333333333</v>
      </c>
      <c r="AH17" s="104"/>
      <c r="AI17" s="105"/>
      <c r="AJ17" s="106"/>
      <c r="AK17" s="107"/>
      <c r="AL17" s="108"/>
      <c r="AM17" s="107"/>
      <c r="AN17" s="235"/>
      <c r="AO17" s="239"/>
      <c r="AP17" s="239"/>
      <c r="AQ17" s="239"/>
      <c r="AR17" s="239"/>
      <c r="AS17" s="239"/>
      <c r="AT17" s="239"/>
      <c r="AU17" s="239"/>
      <c r="AV17" s="239"/>
      <c r="AW17" s="239"/>
      <c r="AX17" s="239"/>
      <c r="AY17" s="239"/>
      <c r="AZ17" s="239"/>
      <c r="BA17" s="239"/>
    </row>
    <row r="18" spans="1:53" s="74" customFormat="1" ht="41.25" customHeight="1">
      <c r="A18" s="76"/>
      <c r="B18" s="101" t="s">
        <v>32</v>
      </c>
      <c r="C18" s="560" t="s">
        <v>222</v>
      </c>
      <c r="D18" s="561"/>
      <c r="E18" s="561"/>
      <c r="F18" s="561"/>
      <c r="G18" s="561"/>
      <c r="H18" s="561"/>
      <c r="I18" s="561"/>
      <c r="J18" s="561"/>
      <c r="K18" s="561"/>
      <c r="L18" s="561"/>
      <c r="M18" s="561"/>
      <c r="N18" s="561"/>
      <c r="O18" s="561"/>
      <c r="P18" s="567"/>
      <c r="Q18" s="539"/>
      <c r="R18" s="568"/>
      <c r="S18" s="538"/>
      <c r="T18" s="539"/>
      <c r="U18" s="540"/>
      <c r="V18" s="541"/>
      <c r="W18" s="541"/>
      <c r="X18" s="541"/>
      <c r="Y18" s="564"/>
      <c r="Z18" s="564"/>
      <c r="AA18" s="564"/>
      <c r="AB18" s="564"/>
      <c r="AC18" s="565"/>
      <c r="AD18" s="76"/>
      <c r="AE18" s="121"/>
      <c r="AF18" s="109" t="s">
        <v>154</v>
      </c>
      <c r="AG18" s="103">
        <v>0.3368055555555556</v>
      </c>
      <c r="AH18" s="104">
        <v>4</v>
      </c>
      <c r="AI18" s="105" t="s">
        <v>155</v>
      </c>
      <c r="AJ18" s="106" t="s">
        <v>41</v>
      </c>
      <c r="AK18" s="105" t="s">
        <v>48</v>
      </c>
      <c r="AL18" s="110" t="s">
        <v>49</v>
      </c>
      <c r="AM18" s="105" t="s">
        <v>50</v>
      </c>
      <c r="AN18" s="236" t="s">
        <v>51</v>
      </c>
      <c r="AO18" s="239"/>
      <c r="AP18" s="239"/>
      <c r="AQ18" s="239"/>
      <c r="AR18" s="239"/>
      <c r="AS18" s="239"/>
      <c r="AT18" s="239"/>
      <c r="AU18" s="239"/>
      <c r="AV18" s="239"/>
      <c r="AW18" s="239"/>
      <c r="AX18" s="239"/>
      <c r="AY18" s="239"/>
      <c r="AZ18" s="239"/>
      <c r="BA18" s="239"/>
    </row>
    <row r="19" spans="1:53" s="74" customFormat="1" ht="41.25" customHeight="1">
      <c r="A19" s="76"/>
      <c r="B19" s="101" t="s">
        <v>33</v>
      </c>
      <c r="C19" s="560" t="s">
        <v>223</v>
      </c>
      <c r="D19" s="561"/>
      <c r="E19" s="561"/>
      <c r="F19" s="561"/>
      <c r="G19" s="561"/>
      <c r="H19" s="561"/>
      <c r="I19" s="561"/>
      <c r="J19" s="561"/>
      <c r="K19" s="561"/>
      <c r="L19" s="561"/>
      <c r="M19" s="561"/>
      <c r="N19" s="561"/>
      <c r="O19" s="561"/>
      <c r="P19" s="567"/>
      <c r="Q19" s="539"/>
      <c r="R19" s="568"/>
      <c r="S19" s="538"/>
      <c r="T19" s="539"/>
      <c r="U19" s="540"/>
      <c r="V19" s="541"/>
      <c r="W19" s="541"/>
      <c r="X19" s="541"/>
      <c r="Y19" s="564"/>
      <c r="Z19" s="564"/>
      <c r="AA19" s="564"/>
      <c r="AB19" s="564"/>
      <c r="AC19" s="565"/>
      <c r="AD19" s="76"/>
      <c r="AE19" s="121"/>
      <c r="AF19" s="82"/>
      <c r="AG19" s="103">
        <v>0.340277777777778</v>
      </c>
      <c r="AH19" s="111">
        <v>3</v>
      </c>
      <c r="AI19" s="112" t="s">
        <v>156</v>
      </c>
      <c r="AJ19" s="113" t="s">
        <v>157</v>
      </c>
      <c r="AK19" s="112" t="s">
        <v>52</v>
      </c>
      <c r="AL19" s="114" t="s">
        <v>53</v>
      </c>
      <c r="AM19" s="112" t="s">
        <v>54</v>
      </c>
      <c r="AN19" s="237" t="s">
        <v>55</v>
      </c>
      <c r="AO19" s="239"/>
      <c r="AP19" s="239"/>
      <c r="AQ19" s="239"/>
      <c r="AR19" s="239"/>
      <c r="AS19" s="239"/>
      <c r="AT19" s="239"/>
      <c r="AU19" s="239"/>
      <c r="AV19" s="239"/>
      <c r="AW19" s="239"/>
      <c r="AX19" s="239"/>
      <c r="AY19" s="239"/>
      <c r="AZ19" s="239"/>
      <c r="BA19" s="239"/>
    </row>
    <row r="20" spans="1:53" s="74" customFormat="1" ht="41.25" customHeight="1">
      <c r="A20" s="76"/>
      <c r="B20" s="101" t="s">
        <v>34</v>
      </c>
      <c r="C20" s="560" t="s">
        <v>224</v>
      </c>
      <c r="D20" s="561"/>
      <c r="E20" s="561"/>
      <c r="F20" s="561"/>
      <c r="G20" s="561"/>
      <c r="H20" s="561"/>
      <c r="I20" s="561"/>
      <c r="J20" s="561"/>
      <c r="K20" s="561"/>
      <c r="L20" s="561"/>
      <c r="M20" s="561"/>
      <c r="N20" s="561"/>
      <c r="O20" s="561"/>
      <c r="P20" s="567"/>
      <c r="Q20" s="539"/>
      <c r="R20" s="568"/>
      <c r="S20" s="538"/>
      <c r="T20" s="539"/>
      <c r="U20" s="540"/>
      <c r="V20" s="541"/>
      <c r="W20" s="541"/>
      <c r="X20" s="541"/>
      <c r="Y20" s="564"/>
      <c r="Z20" s="564"/>
      <c r="AA20" s="564"/>
      <c r="AB20" s="564"/>
      <c r="AC20" s="565"/>
      <c r="AD20" s="76"/>
      <c r="AE20" s="121"/>
      <c r="AF20" s="82"/>
      <c r="AG20" s="103">
        <v>0.34375</v>
      </c>
      <c r="AH20" s="111">
        <v>2</v>
      </c>
      <c r="AI20" s="112" t="s">
        <v>158</v>
      </c>
      <c r="AJ20" s="113" t="s">
        <v>157</v>
      </c>
      <c r="AK20" s="112" t="s">
        <v>56</v>
      </c>
      <c r="AL20" s="114" t="s">
        <v>57</v>
      </c>
      <c r="AM20" s="112" t="s">
        <v>58</v>
      </c>
      <c r="AN20" s="237" t="s">
        <v>59</v>
      </c>
      <c r="AO20" s="239"/>
      <c r="AP20" s="239"/>
      <c r="AQ20" s="239"/>
      <c r="AR20" s="239"/>
      <c r="AS20" s="239"/>
      <c r="AT20" s="239"/>
      <c r="AU20" s="239"/>
      <c r="AV20" s="239"/>
      <c r="AW20" s="239"/>
      <c r="AX20" s="239"/>
      <c r="AY20" s="239"/>
      <c r="AZ20" s="239"/>
      <c r="BA20" s="239"/>
    </row>
    <row r="21" spans="1:53" s="74" customFormat="1" ht="55.5" customHeight="1">
      <c r="A21" s="76"/>
      <c r="B21" s="101" t="s">
        <v>35</v>
      </c>
      <c r="C21" s="560" t="s">
        <v>251</v>
      </c>
      <c r="D21" s="561"/>
      <c r="E21" s="561"/>
      <c r="F21" s="561"/>
      <c r="G21" s="561"/>
      <c r="H21" s="561"/>
      <c r="I21" s="561"/>
      <c r="J21" s="561"/>
      <c r="K21" s="561"/>
      <c r="L21" s="561"/>
      <c r="M21" s="561"/>
      <c r="N21" s="561"/>
      <c r="O21" s="561"/>
      <c r="P21" s="567"/>
      <c r="Q21" s="539"/>
      <c r="R21" s="568"/>
      <c r="S21" s="538"/>
      <c r="T21" s="539"/>
      <c r="U21" s="540"/>
      <c r="V21" s="541"/>
      <c r="W21" s="541"/>
      <c r="X21" s="541"/>
      <c r="Y21" s="564"/>
      <c r="Z21" s="564"/>
      <c r="AA21" s="564"/>
      <c r="AB21" s="564"/>
      <c r="AC21" s="565"/>
      <c r="AD21" s="76"/>
      <c r="AE21" s="121"/>
      <c r="AF21" s="82"/>
      <c r="AG21" s="103">
        <v>0.347222222222222</v>
      </c>
      <c r="AH21" s="115">
        <v>1</v>
      </c>
      <c r="AI21" s="116" t="s">
        <v>159</v>
      </c>
      <c r="AJ21" s="97" t="s">
        <v>157</v>
      </c>
      <c r="AK21" s="116" t="s">
        <v>60</v>
      </c>
      <c r="AL21" s="117" t="s">
        <v>61</v>
      </c>
      <c r="AM21" s="116" t="s">
        <v>62</v>
      </c>
      <c r="AN21" s="238" t="s">
        <v>63</v>
      </c>
      <c r="AO21" s="239"/>
      <c r="AP21" s="239"/>
      <c r="AQ21" s="239"/>
      <c r="AR21" s="239"/>
      <c r="AS21" s="239"/>
      <c r="AT21" s="239"/>
      <c r="AU21" s="239"/>
      <c r="AV21" s="239"/>
      <c r="AW21" s="239"/>
      <c r="AX21" s="239"/>
      <c r="AY21" s="239"/>
      <c r="AZ21" s="239"/>
      <c r="BA21" s="239"/>
    </row>
    <row r="22" spans="1:40" s="74" customFormat="1" ht="41.25" customHeight="1" thickBot="1">
      <c r="A22" s="76"/>
      <c r="B22" s="101" t="s">
        <v>226</v>
      </c>
      <c r="C22" s="560" t="s">
        <v>225</v>
      </c>
      <c r="D22" s="561"/>
      <c r="E22" s="561"/>
      <c r="F22" s="561"/>
      <c r="G22" s="561"/>
      <c r="H22" s="561"/>
      <c r="I22" s="561"/>
      <c r="J22" s="561"/>
      <c r="K22" s="561"/>
      <c r="L22" s="561"/>
      <c r="M22" s="561"/>
      <c r="N22" s="561"/>
      <c r="O22" s="601"/>
      <c r="P22" s="555"/>
      <c r="Q22" s="556"/>
      <c r="R22" s="557"/>
      <c r="S22" s="586"/>
      <c r="T22" s="556"/>
      <c r="U22" s="600"/>
      <c r="V22" s="591"/>
      <c r="W22" s="591"/>
      <c r="X22" s="591"/>
      <c r="Y22" s="569"/>
      <c r="Z22" s="569"/>
      <c r="AA22" s="569"/>
      <c r="AB22" s="569"/>
      <c r="AC22" s="570"/>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0.375</v>
      </c>
      <c r="AH23" s="82"/>
      <c r="AI23" s="82"/>
      <c r="AJ23" s="82"/>
      <c r="AK23" s="82"/>
      <c r="AL23" s="82"/>
      <c r="AM23" s="82"/>
      <c r="AN23" s="82"/>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0.381944444444445</v>
      </c>
      <c r="AH24" s="82"/>
      <c r="AI24" s="82"/>
      <c r="AJ24" s="82"/>
      <c r="AK24" s="82"/>
      <c r="AL24" s="82"/>
      <c r="AM24" s="82"/>
      <c r="AN24" s="82"/>
    </row>
    <row r="25" spans="1:33" s="82" customFormat="1" ht="41.25" customHeight="1">
      <c r="A25" s="76"/>
      <c r="B25" s="240"/>
      <c r="C25" s="592"/>
      <c r="D25" s="593"/>
      <c r="E25" s="593"/>
      <c r="F25" s="593"/>
      <c r="G25" s="593"/>
      <c r="H25" s="593"/>
      <c r="I25" s="593"/>
      <c r="J25" s="593"/>
      <c r="K25" s="593"/>
      <c r="L25" s="593"/>
      <c r="M25" s="593"/>
      <c r="N25" s="593"/>
      <c r="O25" s="593"/>
      <c r="P25" s="594"/>
      <c r="Q25" s="594"/>
      <c r="R25" s="594"/>
      <c r="S25" s="582"/>
      <c r="T25" s="583"/>
      <c r="U25" s="583"/>
      <c r="V25" s="584"/>
      <c r="W25" s="585"/>
      <c r="X25" s="585"/>
      <c r="Y25" s="596"/>
      <c r="Z25" s="596"/>
      <c r="AA25" s="596"/>
      <c r="AB25" s="596"/>
      <c r="AC25" s="596"/>
      <c r="AD25" s="76"/>
      <c r="AE25" s="121"/>
      <c r="AG25" s="103">
        <v>0.385416666666667</v>
      </c>
    </row>
    <row r="26" spans="1:40" s="239" customFormat="1" ht="41.25" customHeight="1">
      <c r="A26" s="76"/>
      <c r="B26" s="245"/>
      <c r="C26" s="574"/>
      <c r="D26" s="575"/>
      <c r="E26" s="575"/>
      <c r="F26" s="575"/>
      <c r="G26" s="575"/>
      <c r="H26" s="575"/>
      <c r="I26" s="575"/>
      <c r="J26" s="575"/>
      <c r="K26" s="575"/>
      <c r="L26" s="575"/>
      <c r="M26" s="575"/>
      <c r="N26" s="575"/>
      <c r="O26" s="576"/>
      <c r="P26" s="579"/>
      <c r="Q26" s="577"/>
      <c r="R26" s="577"/>
      <c r="S26" s="577"/>
      <c r="T26" s="577"/>
      <c r="U26" s="578"/>
      <c r="V26" s="577"/>
      <c r="W26" s="577"/>
      <c r="X26" s="577"/>
      <c r="Y26" s="590"/>
      <c r="Z26" s="590"/>
      <c r="AA26" s="590"/>
      <c r="AB26" s="590"/>
      <c r="AC26" s="590"/>
      <c r="AD26" s="76"/>
      <c r="AE26" s="121"/>
      <c r="AF26" s="82"/>
      <c r="AG26" s="103">
        <v>0.381944444444445</v>
      </c>
      <c r="AH26" s="82"/>
      <c r="AI26" s="82"/>
      <c r="AJ26" s="82"/>
      <c r="AK26" s="82"/>
      <c r="AL26" s="82"/>
      <c r="AM26" s="82"/>
      <c r="AN26" s="82"/>
    </row>
    <row r="27" spans="1:40" s="239" customFormat="1" ht="8.25" customHeight="1">
      <c r="A27" s="76"/>
      <c r="B27" s="120"/>
      <c r="C27" s="76"/>
      <c r="D27" s="76"/>
      <c r="E27" s="76"/>
      <c r="F27" s="76"/>
      <c r="G27" s="76"/>
      <c r="H27" s="76"/>
      <c r="I27" s="76"/>
      <c r="J27" s="76"/>
      <c r="K27" s="76"/>
      <c r="L27" s="76"/>
      <c r="M27" s="74"/>
      <c r="N27" s="74"/>
      <c r="O27" s="74"/>
      <c r="P27" s="76"/>
      <c r="Q27" s="76"/>
      <c r="R27" s="76"/>
      <c r="S27" s="76"/>
      <c r="T27" s="76"/>
      <c r="U27" s="76"/>
      <c r="V27" s="76"/>
      <c r="W27" s="76"/>
      <c r="X27" s="76"/>
      <c r="Y27" s="76"/>
      <c r="Z27" s="76"/>
      <c r="AA27" s="76"/>
      <c r="AB27" s="76"/>
      <c r="AC27" s="76"/>
      <c r="AD27" s="76"/>
      <c r="AE27" s="121"/>
      <c r="AF27" s="82"/>
      <c r="AG27" s="103">
        <v>0.385416666666667</v>
      </c>
      <c r="AH27" s="82"/>
      <c r="AI27" s="82"/>
      <c r="AJ27" s="82"/>
      <c r="AK27" s="82"/>
      <c r="AL27" s="82"/>
      <c r="AM27" s="82"/>
      <c r="AN27" s="82"/>
    </row>
    <row r="28" spans="1:40" s="239" customFormat="1" ht="15.75" customHeight="1">
      <c r="A28" s="76"/>
      <c r="B28" s="508" t="s">
        <v>376</v>
      </c>
      <c r="C28" s="509"/>
      <c r="D28" s="509"/>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10"/>
      <c r="AD28" s="76"/>
      <c r="AE28" s="121"/>
      <c r="AF28" s="82"/>
      <c r="AG28" s="103">
        <v>0.38888888888889</v>
      </c>
      <c r="AH28" s="82"/>
      <c r="AI28" s="82"/>
      <c r="AJ28" s="82"/>
      <c r="AK28" s="82"/>
      <c r="AL28" s="82"/>
      <c r="AM28" s="82"/>
      <c r="AN28" s="82"/>
    </row>
    <row r="29" spans="1:40" s="239" customFormat="1" ht="15.75" customHeight="1">
      <c r="A29" s="76"/>
      <c r="B29" s="380" t="s">
        <v>377</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2"/>
      <c r="AD29" s="76"/>
      <c r="AE29" s="121"/>
      <c r="AF29" s="82"/>
      <c r="AG29" s="103">
        <v>0.392361111111112</v>
      </c>
      <c r="AH29" s="82"/>
      <c r="AI29" s="82"/>
      <c r="AJ29" s="82"/>
      <c r="AK29" s="82"/>
      <c r="AL29" s="82"/>
      <c r="AM29" s="82"/>
      <c r="AN29" s="82"/>
    </row>
    <row r="30" spans="1:33" s="28" customFormat="1" ht="15.75" customHeight="1">
      <c r="A30" s="5"/>
      <c r="B30" s="496" t="s">
        <v>378</v>
      </c>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8"/>
      <c r="AD30" s="5"/>
      <c r="AE30" s="8"/>
      <c r="AG30" s="24">
        <v>0.423611111111112</v>
      </c>
    </row>
    <row r="31" spans="1:33" s="28" customFormat="1" ht="15.75" customHeight="1">
      <c r="A31" s="5"/>
      <c r="B31" s="499" t="s">
        <v>379</v>
      </c>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1"/>
      <c r="AD31" s="5"/>
      <c r="AE31" s="8"/>
      <c r="AG31" s="24">
        <v>0.427083333333334</v>
      </c>
    </row>
    <row r="32" spans="1:33" s="28" customFormat="1" ht="15.75" customHeight="1">
      <c r="A32" s="5"/>
      <c r="AD32" s="5"/>
      <c r="AE32" s="8"/>
      <c r="AG32" s="24">
        <v>0.430555555555557</v>
      </c>
    </row>
    <row r="33" spans="1:33"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row>
    <row r="34" spans="1:33"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row>
    <row r="57" spans="1:33"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row>
    <row r="58" spans="1:33"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7.25">
      <c r="A130" s="6"/>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G130" s="24">
        <v>0.770833333333338</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0.774305555555561</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87">
    <mergeCell ref="V26:X26"/>
    <mergeCell ref="C22:O22"/>
    <mergeCell ref="Y26:AC26"/>
    <mergeCell ref="C24:O24"/>
    <mergeCell ref="P24:R24"/>
    <mergeCell ref="S24:U24"/>
    <mergeCell ref="C25:O25"/>
    <mergeCell ref="Y25:AC25"/>
    <mergeCell ref="P25:R25"/>
    <mergeCell ref="C26:O26"/>
    <mergeCell ref="P26:R26"/>
    <mergeCell ref="S26:U26"/>
    <mergeCell ref="V24:X24"/>
    <mergeCell ref="Y21:AC21"/>
    <mergeCell ref="C23:O23"/>
    <mergeCell ref="Y24:AC24"/>
    <mergeCell ref="Y23:AC23"/>
    <mergeCell ref="V23:X23"/>
    <mergeCell ref="V22:X22"/>
    <mergeCell ref="P21:R21"/>
    <mergeCell ref="S21:U21"/>
    <mergeCell ref="Y22:AC22"/>
    <mergeCell ref="Y19:AC19"/>
    <mergeCell ref="C19:O19"/>
    <mergeCell ref="C20:O20"/>
    <mergeCell ref="B16:O16"/>
    <mergeCell ref="S19:U19"/>
    <mergeCell ref="V21:X21"/>
    <mergeCell ref="C21:O21"/>
    <mergeCell ref="P20:R20"/>
    <mergeCell ref="S25:U25"/>
    <mergeCell ref="V25:X25"/>
    <mergeCell ref="S23:U23"/>
    <mergeCell ref="P23:R23"/>
    <mergeCell ref="P22:R22"/>
    <mergeCell ref="S22:U22"/>
    <mergeCell ref="S20:U20"/>
    <mergeCell ref="V20:X20"/>
    <mergeCell ref="C17:O17"/>
    <mergeCell ref="C18:O18"/>
    <mergeCell ref="P19:R19"/>
    <mergeCell ref="AI16:AJ16"/>
    <mergeCell ref="Y17:AC17"/>
    <mergeCell ref="V19:X19"/>
    <mergeCell ref="V18:X18"/>
    <mergeCell ref="Y18:AC18"/>
    <mergeCell ref="P18:R18"/>
    <mergeCell ref="S18:U18"/>
    <mergeCell ref="P17:R17"/>
    <mergeCell ref="S17:U17"/>
    <mergeCell ref="V17:X17"/>
    <mergeCell ref="V16:X16"/>
    <mergeCell ref="AM14:AN14"/>
    <mergeCell ref="AH14:AH15"/>
    <mergeCell ref="Y14:AC15"/>
    <mergeCell ref="AM16:AN16"/>
    <mergeCell ref="AI14:AJ14"/>
    <mergeCell ref="Y20:AC20"/>
    <mergeCell ref="AK14:AL14"/>
    <mergeCell ref="AK16:AL16"/>
    <mergeCell ref="P16:R16"/>
    <mergeCell ref="V10:X10"/>
    <mergeCell ref="D7:AC7"/>
    <mergeCell ref="J10:K10"/>
    <mergeCell ref="S16:U16"/>
    <mergeCell ref="B12:C12"/>
    <mergeCell ref="Y16:AC16"/>
    <mergeCell ref="B3:AC3"/>
    <mergeCell ref="Y12:AC12"/>
    <mergeCell ref="P14:R15"/>
    <mergeCell ref="S14:U15"/>
    <mergeCell ref="V14:X15"/>
    <mergeCell ref="E12:U12"/>
    <mergeCell ref="R10:U10"/>
    <mergeCell ref="B7:C7"/>
    <mergeCell ref="B10:C10"/>
    <mergeCell ref="E10:I10"/>
    <mergeCell ref="B31:AC31"/>
    <mergeCell ref="B30:AC30"/>
    <mergeCell ref="AO3:AW3"/>
    <mergeCell ref="B28:AC28"/>
    <mergeCell ref="AO10:AU12"/>
    <mergeCell ref="M10:Q10"/>
    <mergeCell ref="B6:C6"/>
    <mergeCell ref="Y10:AC10"/>
    <mergeCell ref="V12:X12"/>
    <mergeCell ref="B14:O15"/>
  </mergeCells>
  <dataValidations count="5">
    <dataValidation allowBlank="1" showInputMessage="1" showErrorMessage="1" imeMode="off" sqref="P16:X16 Y12:AC12 M10 E10:I10"/>
    <dataValidation allowBlank="1" showInputMessage="1" showErrorMessage="1" imeMode="on" sqref="Y10:AC10 E12:U12"/>
    <dataValidation type="list" allowBlank="1" showInputMessage="1" showErrorMessage="1" imeMode="off" sqref="R10:U10">
      <formula1>時間L</formula1>
    </dataValidation>
    <dataValidation type="list" allowBlank="1" showInputMessage="1" showErrorMessage="1" sqref="V17:X26">
      <formula1>"4,3,2,1,0"</formula1>
    </dataValidation>
    <dataValidation type="list" allowBlank="1" showInputMessage="1" showErrorMessage="1" sqref="P17:U26">
      <formula1>"4,3,2,1"</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5999900102615356"/>
  </sheetPr>
  <dimension ref="A1:BA146"/>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254</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3" s="74" customFormat="1" ht="41.25" customHeight="1">
      <c r="A17" s="76"/>
      <c r="B17" s="101" t="s">
        <v>31</v>
      </c>
      <c r="C17" s="558" t="s">
        <v>227</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E17" s="121"/>
      <c r="AF17" s="102" t="s">
        <v>153</v>
      </c>
      <c r="AG17" s="103">
        <v>0.3333333333333333</v>
      </c>
      <c r="AH17" s="104"/>
      <c r="AI17" s="105"/>
      <c r="AJ17" s="106"/>
      <c r="AK17" s="107"/>
      <c r="AL17" s="108"/>
      <c r="AM17" s="107"/>
      <c r="AN17" s="235"/>
      <c r="AO17" s="239"/>
      <c r="AP17" s="239"/>
      <c r="AQ17" s="239"/>
      <c r="AR17" s="239"/>
      <c r="AS17" s="239"/>
      <c r="AT17" s="239"/>
      <c r="AU17" s="239"/>
      <c r="AV17" s="239"/>
      <c r="AW17" s="239"/>
      <c r="AX17" s="239"/>
      <c r="AY17" s="239"/>
      <c r="AZ17" s="239"/>
      <c r="BA17" s="239"/>
    </row>
    <row r="18" spans="1:53"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E18" s="121"/>
      <c r="AF18" s="109" t="s">
        <v>154</v>
      </c>
      <c r="AG18" s="103">
        <v>0.3368055555555556</v>
      </c>
      <c r="AH18" s="104">
        <v>4</v>
      </c>
      <c r="AI18" s="105" t="s">
        <v>155</v>
      </c>
      <c r="AJ18" s="106" t="s">
        <v>41</v>
      </c>
      <c r="AK18" s="105" t="s">
        <v>48</v>
      </c>
      <c r="AL18" s="110" t="s">
        <v>49</v>
      </c>
      <c r="AM18" s="105" t="s">
        <v>50</v>
      </c>
      <c r="AN18" s="236" t="s">
        <v>51</v>
      </c>
      <c r="AO18" s="239"/>
      <c r="AP18" s="239"/>
      <c r="AQ18" s="239"/>
      <c r="AR18" s="239"/>
      <c r="AS18" s="239"/>
      <c r="AT18" s="239"/>
      <c r="AU18" s="239"/>
      <c r="AV18" s="239"/>
      <c r="AW18" s="239"/>
      <c r="AX18" s="239"/>
      <c r="AY18" s="239"/>
      <c r="AZ18" s="239"/>
      <c r="BA18" s="239"/>
    </row>
    <row r="19" spans="1:53" s="74" customFormat="1" ht="41.25" customHeight="1">
      <c r="A19" s="76"/>
      <c r="B19" s="101" t="s">
        <v>33</v>
      </c>
      <c r="C19" s="558" t="s">
        <v>223</v>
      </c>
      <c r="D19" s="559"/>
      <c r="E19" s="559"/>
      <c r="F19" s="559"/>
      <c r="G19" s="559"/>
      <c r="H19" s="559"/>
      <c r="I19" s="559"/>
      <c r="J19" s="559"/>
      <c r="K19" s="559"/>
      <c r="L19" s="559"/>
      <c r="M19" s="559"/>
      <c r="N19" s="559"/>
      <c r="O19" s="559"/>
      <c r="P19" s="614"/>
      <c r="Q19" s="615"/>
      <c r="R19" s="616"/>
      <c r="S19" s="618"/>
      <c r="T19" s="615"/>
      <c r="U19" s="619"/>
      <c r="V19" s="617"/>
      <c r="W19" s="617"/>
      <c r="X19" s="617"/>
      <c r="Y19" s="602"/>
      <c r="Z19" s="602"/>
      <c r="AA19" s="602"/>
      <c r="AB19" s="602"/>
      <c r="AC19" s="603"/>
      <c r="AD19" s="76"/>
      <c r="AE19" s="121"/>
      <c r="AF19" s="82"/>
      <c r="AG19" s="103">
        <v>0.340277777777778</v>
      </c>
      <c r="AH19" s="111">
        <v>3</v>
      </c>
      <c r="AI19" s="112" t="s">
        <v>156</v>
      </c>
      <c r="AJ19" s="113" t="s">
        <v>157</v>
      </c>
      <c r="AK19" s="112" t="s">
        <v>52</v>
      </c>
      <c r="AL19" s="114" t="s">
        <v>53</v>
      </c>
      <c r="AM19" s="112" t="s">
        <v>54</v>
      </c>
      <c r="AN19" s="237" t="s">
        <v>55</v>
      </c>
      <c r="AO19" s="239"/>
      <c r="AP19" s="239"/>
      <c r="AQ19" s="239"/>
      <c r="AR19" s="239"/>
      <c r="AS19" s="239"/>
      <c r="AT19" s="239"/>
      <c r="AU19" s="239"/>
      <c r="AV19" s="239"/>
      <c r="AW19" s="239"/>
      <c r="AX19" s="239"/>
      <c r="AY19" s="239"/>
      <c r="AZ19" s="239"/>
      <c r="BA19" s="239"/>
    </row>
    <row r="20" spans="1:53" s="74" customFormat="1" ht="41.25" customHeight="1">
      <c r="A20" s="76"/>
      <c r="B20" s="101" t="s">
        <v>34</v>
      </c>
      <c r="C20" s="558" t="s">
        <v>229</v>
      </c>
      <c r="D20" s="559"/>
      <c r="E20" s="559"/>
      <c r="F20" s="559"/>
      <c r="G20" s="559"/>
      <c r="H20" s="559"/>
      <c r="I20" s="559"/>
      <c r="J20" s="559"/>
      <c r="K20" s="559"/>
      <c r="L20" s="559"/>
      <c r="M20" s="559"/>
      <c r="N20" s="559"/>
      <c r="O20" s="559"/>
      <c r="P20" s="614"/>
      <c r="Q20" s="615"/>
      <c r="R20" s="616"/>
      <c r="S20" s="618"/>
      <c r="T20" s="615"/>
      <c r="U20" s="619"/>
      <c r="V20" s="617"/>
      <c r="W20" s="617"/>
      <c r="X20" s="617"/>
      <c r="Y20" s="602"/>
      <c r="Z20" s="602"/>
      <c r="AA20" s="602"/>
      <c r="AB20" s="602"/>
      <c r="AC20" s="603"/>
      <c r="AD20" s="76"/>
      <c r="AE20" s="121"/>
      <c r="AF20" s="82"/>
      <c r="AG20" s="103">
        <v>0.34375</v>
      </c>
      <c r="AH20" s="111">
        <v>2</v>
      </c>
      <c r="AI20" s="112" t="s">
        <v>158</v>
      </c>
      <c r="AJ20" s="113" t="s">
        <v>157</v>
      </c>
      <c r="AK20" s="112" t="s">
        <v>56</v>
      </c>
      <c r="AL20" s="114" t="s">
        <v>57</v>
      </c>
      <c r="AM20" s="112" t="s">
        <v>58</v>
      </c>
      <c r="AN20" s="237" t="s">
        <v>59</v>
      </c>
      <c r="AO20" s="239"/>
      <c r="AP20" s="239"/>
      <c r="AQ20" s="239"/>
      <c r="AR20" s="239"/>
      <c r="AS20" s="239"/>
      <c r="AT20" s="239"/>
      <c r="AU20" s="239"/>
      <c r="AV20" s="239"/>
      <c r="AW20" s="239"/>
      <c r="AX20" s="239"/>
      <c r="AY20" s="239"/>
      <c r="AZ20" s="239"/>
      <c r="BA20" s="239"/>
    </row>
    <row r="21" spans="1:53" s="74" customFormat="1" ht="41.25" customHeight="1">
      <c r="A21" s="76"/>
      <c r="B21" s="101" t="s">
        <v>35</v>
      </c>
      <c r="C21" s="558" t="s">
        <v>230</v>
      </c>
      <c r="D21" s="559"/>
      <c r="E21" s="559"/>
      <c r="F21" s="559"/>
      <c r="G21" s="559"/>
      <c r="H21" s="559"/>
      <c r="I21" s="559"/>
      <c r="J21" s="559"/>
      <c r="K21" s="559"/>
      <c r="L21" s="559"/>
      <c r="M21" s="559"/>
      <c r="N21" s="559"/>
      <c r="O21" s="559"/>
      <c r="P21" s="614"/>
      <c r="Q21" s="615"/>
      <c r="R21" s="616"/>
      <c r="S21" s="618"/>
      <c r="T21" s="615"/>
      <c r="U21" s="619"/>
      <c r="V21" s="617"/>
      <c r="W21" s="617"/>
      <c r="X21" s="617"/>
      <c r="Y21" s="602"/>
      <c r="Z21" s="602"/>
      <c r="AA21" s="602"/>
      <c r="AB21" s="602"/>
      <c r="AC21" s="603"/>
      <c r="AD21" s="76"/>
      <c r="AE21" s="121"/>
      <c r="AF21" s="82"/>
      <c r="AG21" s="103">
        <v>0.347222222222222</v>
      </c>
      <c r="AH21" s="115">
        <v>1</v>
      </c>
      <c r="AI21" s="116" t="s">
        <v>159</v>
      </c>
      <c r="AJ21" s="97" t="s">
        <v>157</v>
      </c>
      <c r="AK21" s="116" t="s">
        <v>60</v>
      </c>
      <c r="AL21" s="117" t="s">
        <v>61</v>
      </c>
      <c r="AM21" s="116" t="s">
        <v>62</v>
      </c>
      <c r="AN21" s="238" t="s">
        <v>63</v>
      </c>
      <c r="AO21" s="239"/>
      <c r="AP21" s="239"/>
      <c r="AQ21" s="239"/>
      <c r="AR21" s="239"/>
      <c r="AS21" s="239"/>
      <c r="AT21" s="239"/>
      <c r="AU21" s="239"/>
      <c r="AV21" s="239"/>
      <c r="AW21" s="239"/>
      <c r="AX21" s="239"/>
      <c r="AY21" s="239"/>
      <c r="AZ21" s="239"/>
      <c r="BA21" s="239"/>
    </row>
    <row r="22" spans="1:40" s="74" customFormat="1" ht="41.25" customHeight="1" thickBot="1">
      <c r="A22" s="76"/>
      <c r="B22" s="101" t="s">
        <v>226</v>
      </c>
      <c r="C22" s="560" t="s">
        <v>231</v>
      </c>
      <c r="D22" s="561"/>
      <c r="E22" s="561"/>
      <c r="F22" s="561"/>
      <c r="G22" s="561"/>
      <c r="H22" s="561"/>
      <c r="I22" s="561"/>
      <c r="J22" s="561"/>
      <c r="K22" s="561"/>
      <c r="L22" s="561"/>
      <c r="M22" s="561"/>
      <c r="N22" s="561"/>
      <c r="O22" s="561"/>
      <c r="P22" s="626"/>
      <c r="Q22" s="622"/>
      <c r="R22" s="627"/>
      <c r="S22" s="621"/>
      <c r="T22" s="622"/>
      <c r="U22" s="623"/>
      <c r="V22" s="620"/>
      <c r="W22" s="620"/>
      <c r="X22" s="620"/>
      <c r="Y22" s="624"/>
      <c r="Z22" s="624"/>
      <c r="AA22" s="624"/>
      <c r="AB22" s="624"/>
      <c r="AC22" s="625"/>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0.364583333333334</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0.368055555555556</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0.371527777777778</v>
      </c>
      <c r="AH25" s="82"/>
      <c r="AI25" s="82"/>
      <c r="AJ25" s="82"/>
      <c r="AK25" s="82"/>
      <c r="AL25" s="82"/>
      <c r="AM25" s="82"/>
      <c r="AN25" s="82"/>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0.375</v>
      </c>
      <c r="AH26" s="82"/>
      <c r="AI26" s="82"/>
      <c r="AJ26" s="82"/>
      <c r="AK26" s="82"/>
      <c r="AL26" s="82"/>
      <c r="AM26" s="82"/>
      <c r="AN26" s="82"/>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82" customFormat="1" ht="15.75" customHeight="1">
      <c r="A31" s="76"/>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76"/>
      <c r="AE31" s="121"/>
      <c r="AG31" s="103">
        <v>0.392361111111112</v>
      </c>
      <c r="AO31" s="74"/>
      <c r="AP31" s="74"/>
      <c r="AQ31" s="74"/>
      <c r="AR31" s="74"/>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0.395833333333334</v>
      </c>
      <c r="AO32" s="6"/>
      <c r="AP32" s="6"/>
      <c r="AQ32" s="6"/>
      <c r="AR32" s="6"/>
    </row>
    <row r="33" spans="1:44" s="28" customFormat="1" ht="15.75" customHeight="1">
      <c r="A33" s="5"/>
      <c r="B33" s="129"/>
      <c r="C33" s="129"/>
      <c r="D33" s="129"/>
      <c r="E33" s="129"/>
      <c r="F33" s="129"/>
      <c r="G33" s="129"/>
      <c r="H33" s="129"/>
      <c r="I33" s="129"/>
      <c r="J33" s="129"/>
      <c r="K33" s="129"/>
      <c r="L33" s="129"/>
      <c r="M33" s="129"/>
      <c r="N33" s="129"/>
      <c r="O33" s="129"/>
      <c r="P33" s="5"/>
      <c r="Q33" s="5"/>
      <c r="R33" s="5"/>
      <c r="S33" s="5"/>
      <c r="T33" s="5"/>
      <c r="U33" s="5"/>
      <c r="V33" s="5"/>
      <c r="W33" s="5"/>
      <c r="X33" s="5"/>
      <c r="Y33" s="5"/>
      <c r="Z33" s="5"/>
      <c r="AA33" s="5"/>
      <c r="AB33" s="5"/>
      <c r="AC33" s="5"/>
      <c r="AD33" s="5"/>
      <c r="AE33" s="8"/>
      <c r="AG33" s="24">
        <v>0.399305555555556</v>
      </c>
      <c r="AO33" s="6"/>
      <c r="AP33" s="6"/>
      <c r="AQ33" s="6"/>
      <c r="AR33" s="6"/>
    </row>
    <row r="34" spans="1:44" s="28" customFormat="1" ht="15.75" customHeight="1">
      <c r="A34" s="5"/>
      <c r="B34" s="129"/>
      <c r="C34" s="129"/>
      <c r="D34" s="129"/>
      <c r="E34" s="129"/>
      <c r="F34" s="129"/>
      <c r="G34" s="129"/>
      <c r="H34" s="129"/>
      <c r="I34" s="129"/>
      <c r="J34" s="129"/>
      <c r="K34" s="129"/>
      <c r="L34" s="129"/>
      <c r="M34" s="129"/>
      <c r="N34" s="129"/>
      <c r="O34" s="129"/>
      <c r="P34" s="5"/>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129"/>
      <c r="C35" s="129"/>
      <c r="D35" s="129"/>
      <c r="E35" s="129"/>
      <c r="F35" s="129"/>
      <c r="G35" s="129"/>
      <c r="H35" s="129"/>
      <c r="I35" s="129"/>
      <c r="J35" s="129"/>
      <c r="K35" s="129"/>
      <c r="L35" s="129"/>
      <c r="M35" s="129"/>
      <c r="N35" s="129"/>
      <c r="O35" s="129"/>
      <c r="P35" s="5"/>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Y24:AC24"/>
    <mergeCell ref="C27:O27"/>
    <mergeCell ref="P27:R27"/>
    <mergeCell ref="S27:U27"/>
    <mergeCell ref="V27:X27"/>
    <mergeCell ref="Y27:AC27"/>
    <mergeCell ref="Y25:AC25"/>
    <mergeCell ref="Y26:AC26"/>
    <mergeCell ref="P26:R26"/>
    <mergeCell ref="V24:X24"/>
    <mergeCell ref="P25:R25"/>
    <mergeCell ref="S25:U25"/>
    <mergeCell ref="V25:X25"/>
    <mergeCell ref="P19:R19"/>
    <mergeCell ref="S26:U26"/>
    <mergeCell ref="S19:U19"/>
    <mergeCell ref="V19:X19"/>
    <mergeCell ref="V26:X26"/>
    <mergeCell ref="Y22:AC22"/>
    <mergeCell ref="Y20:AC20"/>
    <mergeCell ref="V23:X23"/>
    <mergeCell ref="Y23:AC23"/>
    <mergeCell ref="V21:X21"/>
    <mergeCell ref="P22:R22"/>
    <mergeCell ref="S20:U20"/>
    <mergeCell ref="S21:U21"/>
    <mergeCell ref="S23:U23"/>
    <mergeCell ref="Y21:AC21"/>
    <mergeCell ref="C25:O25"/>
    <mergeCell ref="C26:O26"/>
    <mergeCell ref="P24:R24"/>
    <mergeCell ref="S24:U24"/>
    <mergeCell ref="S22:U22"/>
    <mergeCell ref="V14:X15"/>
    <mergeCell ref="B16:O16"/>
    <mergeCell ref="V16:X16"/>
    <mergeCell ref="C24:O24"/>
    <mergeCell ref="P23:R23"/>
    <mergeCell ref="V18:X18"/>
    <mergeCell ref="S18:U18"/>
    <mergeCell ref="C21:O21"/>
    <mergeCell ref="P20:R20"/>
    <mergeCell ref="C23:O23"/>
    <mergeCell ref="V22:X22"/>
    <mergeCell ref="C20:O20"/>
    <mergeCell ref="C22:O22"/>
    <mergeCell ref="V20:X20"/>
    <mergeCell ref="P21:R21"/>
    <mergeCell ref="B12:C12"/>
    <mergeCell ref="S14:U15"/>
    <mergeCell ref="C17:O17"/>
    <mergeCell ref="B14:O15"/>
    <mergeCell ref="C19:O19"/>
    <mergeCell ref="P18:R18"/>
    <mergeCell ref="B10:C10"/>
    <mergeCell ref="E10:I10"/>
    <mergeCell ref="J10:K10"/>
    <mergeCell ref="V10:X10"/>
    <mergeCell ref="Y10:AC10"/>
    <mergeCell ref="C18:O18"/>
    <mergeCell ref="E12:U12"/>
    <mergeCell ref="V12:X12"/>
    <mergeCell ref="Y12:AC12"/>
    <mergeCell ref="P14:R15"/>
    <mergeCell ref="Y16:AC16"/>
    <mergeCell ref="AK14:AL14"/>
    <mergeCell ref="Y14:AC15"/>
    <mergeCell ref="AH14:AH15"/>
    <mergeCell ref="AI14:AJ14"/>
    <mergeCell ref="B3:AC3"/>
    <mergeCell ref="B6:C6"/>
    <mergeCell ref="D6:AC6"/>
    <mergeCell ref="B7:C7"/>
    <mergeCell ref="D7:AC7"/>
    <mergeCell ref="AM16:AN16"/>
    <mergeCell ref="AI16:AJ16"/>
    <mergeCell ref="R10:U10"/>
    <mergeCell ref="P17:R17"/>
    <mergeCell ref="S17:U17"/>
    <mergeCell ref="V17:X17"/>
    <mergeCell ref="P16:R16"/>
    <mergeCell ref="S16:U16"/>
    <mergeCell ref="AK16:AL16"/>
    <mergeCell ref="Y17:AC17"/>
    <mergeCell ref="B31:AC31"/>
    <mergeCell ref="B32:AC32"/>
    <mergeCell ref="AO3:AW3"/>
    <mergeCell ref="AO10:AU12"/>
    <mergeCell ref="M10:Q10"/>
    <mergeCell ref="B29:AC29"/>
    <mergeCell ref="B30:AC30"/>
    <mergeCell ref="Y18:AC18"/>
    <mergeCell ref="Y19:AC19"/>
    <mergeCell ref="AM14:AN14"/>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tabColor theme="5" tint="0.5999900102615356"/>
  </sheetPr>
  <dimension ref="A1:BB145"/>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30" t="s">
        <v>255</v>
      </c>
      <c r="E7" s="530"/>
      <c r="F7" s="530"/>
      <c r="G7" s="530"/>
      <c r="H7" s="530"/>
      <c r="I7" s="530"/>
      <c r="J7" s="530"/>
      <c r="K7" s="530"/>
      <c r="L7" s="530"/>
      <c r="M7" s="530"/>
      <c r="N7" s="530"/>
      <c r="O7" s="530"/>
      <c r="P7" s="530"/>
      <c r="Q7" s="530"/>
      <c r="R7" s="530"/>
      <c r="S7" s="530"/>
      <c r="T7" s="530"/>
      <c r="U7" s="530"/>
      <c r="V7" s="530"/>
      <c r="W7" s="530"/>
      <c r="X7" s="530"/>
      <c r="Y7" s="530"/>
      <c r="Z7" s="530"/>
      <c r="AA7" s="530"/>
      <c r="AB7" s="530"/>
      <c r="AC7" s="53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E14" s="121"/>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E15" s="121"/>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54" s="74" customFormat="1" ht="41.25" customHeight="1">
      <c r="A17" s="76"/>
      <c r="B17" s="101" t="s">
        <v>31</v>
      </c>
      <c r="C17" s="558" t="s">
        <v>232</v>
      </c>
      <c r="D17" s="559"/>
      <c r="E17" s="559"/>
      <c r="F17" s="559"/>
      <c r="G17" s="559"/>
      <c r="H17" s="559"/>
      <c r="I17" s="559"/>
      <c r="J17" s="559"/>
      <c r="K17" s="559"/>
      <c r="L17" s="559"/>
      <c r="M17" s="559"/>
      <c r="N17" s="559"/>
      <c r="O17" s="559"/>
      <c r="P17" s="604"/>
      <c r="Q17" s="605"/>
      <c r="R17" s="606"/>
      <c r="S17" s="607"/>
      <c r="T17" s="605"/>
      <c r="U17" s="608"/>
      <c r="V17" s="609"/>
      <c r="W17" s="609"/>
      <c r="X17" s="609"/>
      <c r="Y17" s="610"/>
      <c r="Z17" s="610"/>
      <c r="AA17" s="610"/>
      <c r="AB17" s="610"/>
      <c r="AC17" s="611"/>
      <c r="AD17" s="76"/>
      <c r="AE17" s="121"/>
      <c r="AF17" s="102" t="s">
        <v>153</v>
      </c>
      <c r="AG17" s="103">
        <v>0.3333333333333333</v>
      </c>
      <c r="AH17" s="104"/>
      <c r="AI17" s="105"/>
      <c r="AJ17" s="106"/>
      <c r="AK17" s="107"/>
      <c r="AL17" s="108"/>
      <c r="AM17" s="107"/>
      <c r="AN17" s="108"/>
      <c r="AP17" s="628"/>
      <c r="AQ17" s="628"/>
      <c r="AR17" s="628"/>
      <c r="AS17" s="628"/>
      <c r="AT17" s="628"/>
      <c r="AU17" s="628"/>
      <c r="AV17" s="628"/>
      <c r="AW17" s="628"/>
      <c r="AX17" s="628"/>
      <c r="AY17" s="628"/>
      <c r="AZ17" s="628"/>
      <c r="BA17" s="628"/>
      <c r="BB17" s="628"/>
    </row>
    <row r="18" spans="1:54"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E18" s="121"/>
      <c r="AF18" s="109" t="s">
        <v>154</v>
      </c>
      <c r="AG18" s="103">
        <v>0.3368055555555556</v>
      </c>
      <c r="AH18" s="104">
        <v>4</v>
      </c>
      <c r="AI18" s="105" t="s">
        <v>155</v>
      </c>
      <c r="AJ18" s="106" t="s">
        <v>41</v>
      </c>
      <c r="AK18" s="105" t="s">
        <v>48</v>
      </c>
      <c r="AL18" s="110" t="s">
        <v>49</v>
      </c>
      <c r="AM18" s="105" t="s">
        <v>50</v>
      </c>
      <c r="AN18" s="110" t="s">
        <v>51</v>
      </c>
      <c r="AP18" s="628"/>
      <c r="AQ18" s="628"/>
      <c r="AR18" s="628"/>
      <c r="AS18" s="628"/>
      <c r="AT18" s="628"/>
      <c r="AU18" s="628"/>
      <c r="AV18" s="628"/>
      <c r="AW18" s="628"/>
      <c r="AX18" s="628"/>
      <c r="AY18" s="628"/>
      <c r="AZ18" s="628"/>
      <c r="BA18" s="628"/>
      <c r="BB18" s="628"/>
    </row>
    <row r="19" spans="1:54" s="74" customFormat="1" ht="41.25" customHeight="1">
      <c r="A19" s="76"/>
      <c r="B19" s="101" t="s">
        <v>33</v>
      </c>
      <c r="C19" s="560" t="s">
        <v>223</v>
      </c>
      <c r="D19" s="561"/>
      <c r="E19" s="561"/>
      <c r="F19" s="561"/>
      <c r="G19" s="561"/>
      <c r="H19" s="561"/>
      <c r="I19" s="561"/>
      <c r="J19" s="561"/>
      <c r="K19" s="561"/>
      <c r="L19" s="561"/>
      <c r="M19" s="561"/>
      <c r="N19" s="561"/>
      <c r="O19" s="561"/>
      <c r="P19" s="614"/>
      <c r="Q19" s="615"/>
      <c r="R19" s="616"/>
      <c r="S19" s="618"/>
      <c r="T19" s="615"/>
      <c r="U19" s="619"/>
      <c r="V19" s="617"/>
      <c r="W19" s="617"/>
      <c r="X19" s="617"/>
      <c r="Y19" s="602"/>
      <c r="Z19" s="602"/>
      <c r="AA19" s="602"/>
      <c r="AB19" s="602"/>
      <c r="AC19" s="603"/>
      <c r="AD19" s="76"/>
      <c r="AE19" s="121"/>
      <c r="AF19" s="82"/>
      <c r="AG19" s="103">
        <v>0.340277777777778</v>
      </c>
      <c r="AH19" s="111">
        <v>3</v>
      </c>
      <c r="AI19" s="112" t="s">
        <v>156</v>
      </c>
      <c r="AJ19" s="113" t="s">
        <v>157</v>
      </c>
      <c r="AK19" s="112" t="s">
        <v>52</v>
      </c>
      <c r="AL19" s="114" t="s">
        <v>53</v>
      </c>
      <c r="AM19" s="112" t="s">
        <v>54</v>
      </c>
      <c r="AN19" s="114" t="s">
        <v>55</v>
      </c>
      <c r="AP19" s="628"/>
      <c r="AQ19" s="628"/>
      <c r="AR19" s="628"/>
      <c r="AS19" s="628"/>
      <c r="AT19" s="628"/>
      <c r="AU19" s="628"/>
      <c r="AV19" s="628"/>
      <c r="AW19" s="628"/>
      <c r="AX19" s="628"/>
      <c r="AY19" s="628"/>
      <c r="AZ19" s="628"/>
      <c r="BA19" s="628"/>
      <c r="BB19" s="628"/>
    </row>
    <row r="20" spans="1:54" s="74" customFormat="1" ht="41.25" customHeight="1">
      <c r="A20" s="76"/>
      <c r="B20" s="101" t="s">
        <v>34</v>
      </c>
      <c r="C20" s="560" t="s">
        <v>224</v>
      </c>
      <c r="D20" s="561"/>
      <c r="E20" s="561"/>
      <c r="F20" s="561"/>
      <c r="G20" s="561"/>
      <c r="H20" s="561"/>
      <c r="I20" s="561"/>
      <c r="J20" s="561"/>
      <c r="K20" s="561"/>
      <c r="L20" s="561"/>
      <c r="M20" s="561"/>
      <c r="N20" s="561"/>
      <c r="O20" s="561"/>
      <c r="P20" s="629"/>
      <c r="Q20" s="630"/>
      <c r="R20" s="631"/>
      <c r="S20" s="632"/>
      <c r="T20" s="630"/>
      <c r="U20" s="630"/>
      <c r="V20" s="617"/>
      <c r="W20" s="617"/>
      <c r="X20" s="617"/>
      <c r="Y20" s="602"/>
      <c r="Z20" s="602"/>
      <c r="AA20" s="602"/>
      <c r="AB20" s="602"/>
      <c r="AC20" s="603"/>
      <c r="AD20" s="76"/>
      <c r="AE20" s="121"/>
      <c r="AF20" s="82"/>
      <c r="AG20" s="103">
        <v>0.34375</v>
      </c>
      <c r="AH20" s="111">
        <v>2</v>
      </c>
      <c r="AI20" s="112" t="s">
        <v>158</v>
      </c>
      <c r="AJ20" s="113" t="s">
        <v>157</v>
      </c>
      <c r="AK20" s="112" t="s">
        <v>56</v>
      </c>
      <c r="AL20" s="114" t="s">
        <v>57</v>
      </c>
      <c r="AM20" s="112" t="s">
        <v>58</v>
      </c>
      <c r="AN20" s="114" t="s">
        <v>59</v>
      </c>
      <c r="AP20" s="628"/>
      <c r="AQ20" s="628"/>
      <c r="AR20" s="628"/>
      <c r="AS20" s="628"/>
      <c r="AT20" s="628"/>
      <c r="AU20" s="628"/>
      <c r="AV20" s="628"/>
      <c r="AW20" s="628"/>
      <c r="AX20" s="628"/>
      <c r="AY20" s="628"/>
      <c r="AZ20" s="628"/>
      <c r="BA20" s="628"/>
      <c r="BB20" s="628"/>
    </row>
    <row r="21" spans="1:54" s="74" customFormat="1" ht="41.25" customHeight="1">
      <c r="A21" s="76"/>
      <c r="B21" s="101" t="s">
        <v>35</v>
      </c>
      <c r="C21" s="560" t="s">
        <v>233</v>
      </c>
      <c r="D21" s="561"/>
      <c r="E21" s="561"/>
      <c r="F21" s="561"/>
      <c r="G21" s="561"/>
      <c r="H21" s="561"/>
      <c r="I21" s="561"/>
      <c r="J21" s="561"/>
      <c r="K21" s="561"/>
      <c r="L21" s="561"/>
      <c r="M21" s="561"/>
      <c r="N21" s="561"/>
      <c r="O21" s="561"/>
      <c r="P21" s="629"/>
      <c r="Q21" s="630"/>
      <c r="R21" s="631"/>
      <c r="S21" s="632"/>
      <c r="T21" s="630"/>
      <c r="U21" s="630"/>
      <c r="V21" s="617"/>
      <c r="W21" s="617"/>
      <c r="X21" s="617"/>
      <c r="Y21" s="602"/>
      <c r="Z21" s="602"/>
      <c r="AA21" s="602"/>
      <c r="AB21" s="602"/>
      <c r="AC21" s="603"/>
      <c r="AD21" s="76"/>
      <c r="AE21" s="121"/>
      <c r="AF21" s="82"/>
      <c r="AG21" s="103">
        <v>0.347222222222222</v>
      </c>
      <c r="AH21" s="115">
        <v>1</v>
      </c>
      <c r="AI21" s="116" t="s">
        <v>159</v>
      </c>
      <c r="AJ21" s="97" t="s">
        <v>157</v>
      </c>
      <c r="AK21" s="116" t="s">
        <v>60</v>
      </c>
      <c r="AL21" s="117" t="s">
        <v>61</v>
      </c>
      <c r="AM21" s="116" t="s">
        <v>62</v>
      </c>
      <c r="AN21" s="117" t="s">
        <v>63</v>
      </c>
      <c r="AP21" s="628"/>
      <c r="AQ21" s="628"/>
      <c r="AR21" s="628"/>
      <c r="AS21" s="628"/>
      <c r="AT21" s="628"/>
      <c r="AU21" s="628"/>
      <c r="AV21" s="628"/>
      <c r="AW21" s="628"/>
      <c r="AX21" s="628"/>
      <c r="AY21" s="628"/>
      <c r="AZ21" s="628"/>
      <c r="BA21" s="628"/>
      <c r="BB21" s="628"/>
    </row>
    <row r="22" spans="1:40" s="74" customFormat="1" ht="41.25" customHeight="1" thickBot="1">
      <c r="A22" s="76"/>
      <c r="B22" s="101" t="s">
        <v>226</v>
      </c>
      <c r="C22" s="560" t="s">
        <v>234</v>
      </c>
      <c r="D22" s="561"/>
      <c r="E22" s="561"/>
      <c r="F22" s="561"/>
      <c r="G22" s="561"/>
      <c r="H22" s="561"/>
      <c r="I22" s="561"/>
      <c r="J22" s="561"/>
      <c r="K22" s="561"/>
      <c r="L22" s="561"/>
      <c r="M22" s="561"/>
      <c r="N22" s="561"/>
      <c r="O22" s="561"/>
      <c r="P22" s="633"/>
      <c r="Q22" s="634"/>
      <c r="R22" s="635"/>
      <c r="S22" s="636"/>
      <c r="T22" s="634"/>
      <c r="U22" s="634"/>
      <c r="V22" s="620"/>
      <c r="W22" s="620"/>
      <c r="X22" s="620"/>
      <c r="Y22" s="624"/>
      <c r="Z22" s="624"/>
      <c r="AA22" s="624"/>
      <c r="AB22" s="624"/>
      <c r="AC22" s="625"/>
      <c r="AD22" s="76"/>
      <c r="AE22" s="121"/>
      <c r="AF22" s="82"/>
      <c r="AG22" s="103">
        <v>0.350694444444445</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E23" s="121"/>
      <c r="AF23" s="82"/>
      <c r="AG23" s="103">
        <v>0.354166666666667</v>
      </c>
      <c r="AH23" s="118"/>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0.357638888888889</v>
      </c>
      <c r="AH24" s="82"/>
      <c r="AI24" s="82"/>
      <c r="AJ24" s="82"/>
      <c r="AK24" s="118"/>
      <c r="AL24" s="82"/>
      <c r="AM24" s="118"/>
      <c r="AN24" s="118"/>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0.361111111111111</v>
      </c>
      <c r="AH25" s="82"/>
      <c r="AI25" s="82"/>
      <c r="AJ25" s="82"/>
      <c r="AK25" s="118"/>
      <c r="AL25" s="82"/>
      <c r="AM25" s="118"/>
      <c r="AN25" s="118"/>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F26" s="82"/>
      <c r="AG26" s="103">
        <v>0.364583333333334</v>
      </c>
      <c r="AH26" s="82"/>
      <c r="AI26" s="82"/>
      <c r="AJ26" s="82"/>
      <c r="AK26" s="118"/>
      <c r="AL26" s="82"/>
      <c r="AM26" s="118"/>
      <c r="AN26" s="118"/>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0.395833333333334</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0.399305555555556</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0.402777777777779</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0.406250000000001</v>
      </c>
      <c r="AO34" s="6"/>
      <c r="AP34" s="6"/>
      <c r="AQ34" s="6"/>
      <c r="AR34" s="6"/>
    </row>
    <row r="35" spans="1:44" s="28" customFormat="1" ht="15.75" customHeight="1">
      <c r="A35" s="5"/>
      <c r="B35" s="120"/>
      <c r="C35" s="76"/>
      <c r="D35" s="76"/>
      <c r="E35" s="76"/>
      <c r="F35" s="76"/>
      <c r="G35" s="76"/>
      <c r="H35" s="76"/>
      <c r="I35" s="76"/>
      <c r="J35" s="76"/>
      <c r="K35" s="76"/>
      <c r="L35" s="76"/>
      <c r="M35" s="82"/>
      <c r="N35" s="82"/>
      <c r="O35" s="82"/>
      <c r="P35" s="76"/>
      <c r="Q35" s="76"/>
      <c r="R35" s="76"/>
      <c r="S35" s="76"/>
      <c r="T35" s="76"/>
      <c r="U35" s="76"/>
      <c r="V35" s="76"/>
      <c r="W35" s="76"/>
      <c r="X35" s="76"/>
      <c r="Y35" s="76"/>
      <c r="Z35" s="76"/>
      <c r="AA35" s="76"/>
      <c r="AB35" s="76"/>
      <c r="AC35" s="76"/>
      <c r="AD35" s="5"/>
      <c r="AE35" s="8"/>
      <c r="AG35" s="24">
        <v>0.409722222222223</v>
      </c>
      <c r="AO35" s="6"/>
      <c r="AP35" s="6"/>
      <c r="AQ35" s="6"/>
      <c r="AR35" s="6"/>
    </row>
    <row r="36" spans="1:44"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120"/>
      <c r="C42" s="76"/>
      <c r="D42" s="76"/>
      <c r="E42" s="76"/>
      <c r="F42" s="76"/>
      <c r="G42" s="76"/>
      <c r="H42" s="76"/>
      <c r="I42" s="76"/>
      <c r="J42" s="76"/>
      <c r="K42" s="76"/>
      <c r="L42" s="76"/>
      <c r="M42" s="82"/>
      <c r="N42" s="82"/>
      <c r="O42" s="82"/>
      <c r="P42" s="76"/>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Y23:AC23"/>
    <mergeCell ref="C27:O27"/>
    <mergeCell ref="P27:R27"/>
    <mergeCell ref="S27:U27"/>
    <mergeCell ref="V27:X27"/>
    <mergeCell ref="Y27:AC27"/>
    <mergeCell ref="C25:O25"/>
    <mergeCell ref="Y25:AC25"/>
    <mergeCell ref="V24:X24"/>
    <mergeCell ref="Y24:AC24"/>
    <mergeCell ref="C22:O22"/>
    <mergeCell ref="C23:O23"/>
    <mergeCell ref="P23:R23"/>
    <mergeCell ref="S23:U23"/>
    <mergeCell ref="V23:X23"/>
    <mergeCell ref="P25:R25"/>
    <mergeCell ref="S25:U25"/>
    <mergeCell ref="V25:X25"/>
    <mergeCell ref="P24:R24"/>
    <mergeCell ref="S24:U24"/>
    <mergeCell ref="P22:R22"/>
    <mergeCell ref="S22:U22"/>
    <mergeCell ref="V22:X22"/>
    <mergeCell ref="Y22:AC22"/>
    <mergeCell ref="C24:O24"/>
    <mergeCell ref="C26:O26"/>
    <mergeCell ref="P26:R26"/>
    <mergeCell ref="S26:U26"/>
    <mergeCell ref="V26:X26"/>
    <mergeCell ref="Y26:AC26"/>
    <mergeCell ref="C19:O19"/>
    <mergeCell ref="P21:R21"/>
    <mergeCell ref="S21:U21"/>
    <mergeCell ref="V21:X21"/>
    <mergeCell ref="C20:O20"/>
    <mergeCell ref="C21:O21"/>
    <mergeCell ref="P20:R20"/>
    <mergeCell ref="S20:U20"/>
    <mergeCell ref="V20:X20"/>
    <mergeCell ref="Y20:AC20"/>
    <mergeCell ref="Y21:AC21"/>
    <mergeCell ref="P18:R18"/>
    <mergeCell ref="S18:U18"/>
    <mergeCell ref="V18:X18"/>
    <mergeCell ref="Y18:AC18"/>
    <mergeCell ref="Y19:AC19"/>
    <mergeCell ref="P19:R19"/>
    <mergeCell ref="S19:U19"/>
    <mergeCell ref="V19:X19"/>
    <mergeCell ref="P14:R15"/>
    <mergeCell ref="S14:U15"/>
    <mergeCell ref="V14:X15"/>
    <mergeCell ref="B3:AC3"/>
    <mergeCell ref="B6:C6"/>
    <mergeCell ref="D6:AC6"/>
    <mergeCell ref="V16:X16"/>
    <mergeCell ref="AK16:AL16"/>
    <mergeCell ref="AH14:AH15"/>
    <mergeCell ref="B12:C12"/>
    <mergeCell ref="E12:U12"/>
    <mergeCell ref="V12:X12"/>
    <mergeCell ref="Y12:AC12"/>
    <mergeCell ref="AI14:AJ14"/>
    <mergeCell ref="AK14:AL14"/>
    <mergeCell ref="B14:O15"/>
    <mergeCell ref="C18:O18"/>
    <mergeCell ref="C17:O17"/>
    <mergeCell ref="AI16:AJ16"/>
    <mergeCell ref="Y17:AC17"/>
    <mergeCell ref="S17:U17"/>
    <mergeCell ref="V17:X17"/>
    <mergeCell ref="B16:O16"/>
    <mergeCell ref="Y16:AC16"/>
    <mergeCell ref="P16:R16"/>
    <mergeCell ref="S16:U16"/>
    <mergeCell ref="AM16:AN16"/>
    <mergeCell ref="P17:R17"/>
    <mergeCell ref="B7:C7"/>
    <mergeCell ref="D7:AC7"/>
    <mergeCell ref="B10:C10"/>
    <mergeCell ref="E10:I10"/>
    <mergeCell ref="J10:K10"/>
    <mergeCell ref="R10:U10"/>
    <mergeCell ref="M10:Q10"/>
    <mergeCell ref="Y14:AC15"/>
    <mergeCell ref="B31:AC31"/>
    <mergeCell ref="B32:AC32"/>
    <mergeCell ref="AO3:AW3"/>
    <mergeCell ref="AO10:AU12"/>
    <mergeCell ref="B29:AC29"/>
    <mergeCell ref="B30:AC30"/>
    <mergeCell ref="AP17:BB21"/>
    <mergeCell ref="V10:X10"/>
    <mergeCell ref="Y10:AC10"/>
    <mergeCell ref="AM14:AN14"/>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tabColor theme="5" tint="0.5999900102615356"/>
  </sheetPr>
  <dimension ref="A1:BC144"/>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381</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270</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639" t="s">
        <v>256</v>
      </c>
      <c r="E7" s="640"/>
      <c r="F7" s="640"/>
      <c r="G7" s="640"/>
      <c r="H7" s="640"/>
      <c r="I7" s="640"/>
      <c r="J7" s="640"/>
      <c r="K7" s="640"/>
      <c r="L7" s="640"/>
      <c r="M7" s="640"/>
      <c r="N7" s="640"/>
      <c r="O7" s="640"/>
      <c r="P7" s="640"/>
      <c r="Q7" s="640"/>
      <c r="R7" s="640"/>
      <c r="S7" s="640"/>
      <c r="T7" s="640"/>
      <c r="U7" s="640"/>
      <c r="V7" s="640"/>
      <c r="W7" s="640"/>
      <c r="X7" s="640"/>
      <c r="Y7" s="640"/>
      <c r="Z7" s="640"/>
      <c r="AA7" s="640"/>
      <c r="AB7" s="640"/>
      <c r="AC7" s="641"/>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28</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241"/>
      <c r="AI16" s="525" t="s">
        <v>37</v>
      </c>
      <c r="AJ16" s="526"/>
      <c r="AK16" s="525" t="s">
        <v>29</v>
      </c>
      <c r="AL16" s="526"/>
      <c r="AM16" s="525" t="s">
        <v>36</v>
      </c>
      <c r="AN16" s="526"/>
    </row>
    <row r="17" spans="1:55" s="74" customFormat="1" ht="41.25" customHeight="1">
      <c r="A17" s="76"/>
      <c r="B17" s="101" t="s">
        <v>31</v>
      </c>
      <c r="C17" s="637" t="s">
        <v>235</v>
      </c>
      <c r="D17" s="638"/>
      <c r="E17" s="638"/>
      <c r="F17" s="638"/>
      <c r="G17" s="638"/>
      <c r="H17" s="638"/>
      <c r="I17" s="638"/>
      <c r="J17" s="638"/>
      <c r="K17" s="638"/>
      <c r="L17" s="638"/>
      <c r="M17" s="638"/>
      <c r="N17" s="638"/>
      <c r="O17" s="638"/>
      <c r="P17" s="604"/>
      <c r="Q17" s="605"/>
      <c r="R17" s="606"/>
      <c r="S17" s="607"/>
      <c r="T17" s="605"/>
      <c r="U17" s="608"/>
      <c r="V17" s="609"/>
      <c r="W17" s="609"/>
      <c r="X17" s="609"/>
      <c r="Y17" s="610"/>
      <c r="Z17" s="610"/>
      <c r="AA17" s="610"/>
      <c r="AB17" s="610"/>
      <c r="AC17" s="611"/>
      <c r="AD17" s="76"/>
      <c r="AF17" s="102" t="s">
        <v>153</v>
      </c>
      <c r="AG17" s="103">
        <v>0.3333333333333333</v>
      </c>
      <c r="AH17" s="104"/>
      <c r="AI17" s="105"/>
      <c r="AJ17" s="106"/>
      <c r="AK17" s="107"/>
      <c r="AL17" s="108"/>
      <c r="AM17" s="107"/>
      <c r="AN17" s="108"/>
      <c r="AP17" s="239"/>
      <c r="AQ17" s="239"/>
      <c r="AR17" s="239"/>
      <c r="AS17" s="239"/>
      <c r="AT17" s="239"/>
      <c r="AU17" s="239"/>
      <c r="AV17" s="239"/>
      <c r="AW17" s="239"/>
      <c r="AX17" s="239"/>
      <c r="AY17" s="239"/>
      <c r="AZ17" s="239"/>
      <c r="BA17" s="239"/>
      <c r="BB17" s="239"/>
      <c r="BC17" s="239"/>
    </row>
    <row r="18" spans="1:55" s="74" customFormat="1" ht="41.25" customHeight="1">
      <c r="A18" s="76"/>
      <c r="B18" s="101" t="s">
        <v>32</v>
      </c>
      <c r="C18" s="558" t="s">
        <v>228</v>
      </c>
      <c r="D18" s="559"/>
      <c r="E18" s="559"/>
      <c r="F18" s="559"/>
      <c r="G18" s="559"/>
      <c r="H18" s="559"/>
      <c r="I18" s="559"/>
      <c r="J18" s="559"/>
      <c r="K18" s="559"/>
      <c r="L18" s="559"/>
      <c r="M18" s="559"/>
      <c r="N18" s="559"/>
      <c r="O18" s="559"/>
      <c r="P18" s="614"/>
      <c r="Q18" s="615"/>
      <c r="R18" s="616"/>
      <c r="S18" s="618"/>
      <c r="T18" s="615"/>
      <c r="U18" s="619"/>
      <c r="V18" s="617"/>
      <c r="W18" s="617"/>
      <c r="X18" s="617"/>
      <c r="Y18" s="602"/>
      <c r="Z18" s="602"/>
      <c r="AA18" s="602"/>
      <c r="AB18" s="602"/>
      <c r="AC18" s="603"/>
      <c r="AD18" s="76"/>
      <c r="AF18" s="242" t="s">
        <v>154</v>
      </c>
      <c r="AG18" s="103">
        <v>0.3368055555555556</v>
      </c>
      <c r="AH18" s="104">
        <v>4</v>
      </c>
      <c r="AI18" s="105" t="s">
        <v>155</v>
      </c>
      <c r="AJ18" s="106" t="s">
        <v>41</v>
      </c>
      <c r="AK18" s="105" t="s">
        <v>48</v>
      </c>
      <c r="AL18" s="110" t="s">
        <v>49</v>
      </c>
      <c r="AM18" s="105" t="s">
        <v>50</v>
      </c>
      <c r="AN18" s="110" t="s">
        <v>51</v>
      </c>
      <c r="AP18" s="239"/>
      <c r="AQ18" s="239"/>
      <c r="AR18" s="239"/>
      <c r="AS18" s="239"/>
      <c r="AT18" s="239"/>
      <c r="AU18" s="239"/>
      <c r="AV18" s="239"/>
      <c r="AW18" s="239"/>
      <c r="AX18" s="239"/>
      <c r="AY18" s="239"/>
      <c r="AZ18" s="239"/>
      <c r="BA18" s="239"/>
      <c r="BB18" s="239"/>
      <c r="BC18" s="239"/>
    </row>
    <row r="19" spans="1:55" s="74" customFormat="1" ht="41.25" customHeight="1">
      <c r="A19" s="76"/>
      <c r="B19" s="101" t="s">
        <v>33</v>
      </c>
      <c r="C19" s="560" t="s">
        <v>223</v>
      </c>
      <c r="D19" s="561"/>
      <c r="E19" s="561"/>
      <c r="F19" s="561"/>
      <c r="G19" s="561"/>
      <c r="H19" s="561"/>
      <c r="I19" s="561"/>
      <c r="J19" s="561"/>
      <c r="K19" s="561"/>
      <c r="L19" s="561"/>
      <c r="M19" s="561"/>
      <c r="N19" s="561"/>
      <c r="O19" s="561"/>
      <c r="P19" s="614"/>
      <c r="Q19" s="615"/>
      <c r="R19" s="616"/>
      <c r="S19" s="618"/>
      <c r="T19" s="615"/>
      <c r="U19" s="619"/>
      <c r="V19" s="617"/>
      <c r="W19" s="617"/>
      <c r="X19" s="617"/>
      <c r="Y19" s="602"/>
      <c r="Z19" s="602"/>
      <c r="AA19" s="602"/>
      <c r="AB19" s="602"/>
      <c r="AC19" s="603"/>
      <c r="AD19" s="76"/>
      <c r="AF19" s="82"/>
      <c r="AG19" s="103">
        <v>0.340277777777778</v>
      </c>
      <c r="AH19" s="111">
        <v>3</v>
      </c>
      <c r="AI19" s="112" t="s">
        <v>156</v>
      </c>
      <c r="AJ19" s="113" t="s">
        <v>157</v>
      </c>
      <c r="AK19" s="112" t="s">
        <v>52</v>
      </c>
      <c r="AL19" s="114" t="s">
        <v>53</v>
      </c>
      <c r="AM19" s="112" t="s">
        <v>54</v>
      </c>
      <c r="AN19" s="114" t="s">
        <v>55</v>
      </c>
      <c r="AP19" s="239"/>
      <c r="AQ19" s="239"/>
      <c r="AR19" s="239"/>
      <c r="AS19" s="239"/>
      <c r="AT19" s="239"/>
      <c r="AU19" s="239"/>
      <c r="AV19" s="239"/>
      <c r="AW19" s="239"/>
      <c r="AX19" s="239"/>
      <c r="AY19" s="239"/>
      <c r="AZ19" s="239"/>
      <c r="BA19" s="239"/>
      <c r="BB19" s="239"/>
      <c r="BC19" s="239"/>
    </row>
    <row r="20" spans="1:55" s="74" customFormat="1" ht="41.25" customHeight="1">
      <c r="A20" s="76"/>
      <c r="B20" s="101" t="s">
        <v>34</v>
      </c>
      <c r="C20" s="560" t="s">
        <v>224</v>
      </c>
      <c r="D20" s="561"/>
      <c r="E20" s="561"/>
      <c r="F20" s="561"/>
      <c r="G20" s="561"/>
      <c r="H20" s="561"/>
      <c r="I20" s="561"/>
      <c r="J20" s="561"/>
      <c r="K20" s="561"/>
      <c r="L20" s="561"/>
      <c r="M20" s="561"/>
      <c r="N20" s="561"/>
      <c r="O20" s="561"/>
      <c r="P20" s="614"/>
      <c r="Q20" s="615"/>
      <c r="R20" s="616"/>
      <c r="S20" s="618"/>
      <c r="T20" s="615"/>
      <c r="U20" s="619"/>
      <c r="V20" s="617"/>
      <c r="W20" s="617"/>
      <c r="X20" s="617"/>
      <c r="Y20" s="602"/>
      <c r="Z20" s="602"/>
      <c r="AA20" s="602"/>
      <c r="AB20" s="602"/>
      <c r="AC20" s="603"/>
      <c r="AD20" s="76"/>
      <c r="AF20" s="82"/>
      <c r="AG20" s="103">
        <v>0.34375</v>
      </c>
      <c r="AH20" s="111">
        <v>2</v>
      </c>
      <c r="AI20" s="112" t="s">
        <v>158</v>
      </c>
      <c r="AJ20" s="113" t="s">
        <v>157</v>
      </c>
      <c r="AK20" s="112" t="s">
        <v>56</v>
      </c>
      <c r="AL20" s="114" t="s">
        <v>57</v>
      </c>
      <c r="AM20" s="112" t="s">
        <v>58</v>
      </c>
      <c r="AN20" s="114" t="s">
        <v>59</v>
      </c>
      <c r="AP20" s="239"/>
      <c r="AQ20" s="239"/>
      <c r="AR20" s="239"/>
      <c r="AS20" s="239"/>
      <c r="AT20" s="239"/>
      <c r="AU20" s="239"/>
      <c r="AV20" s="239"/>
      <c r="AW20" s="239"/>
      <c r="AX20" s="239"/>
      <c r="AY20" s="239"/>
      <c r="AZ20" s="239"/>
      <c r="BA20" s="239"/>
      <c r="BB20" s="239"/>
      <c r="BC20" s="239"/>
    </row>
    <row r="21" spans="1:55" s="74" customFormat="1" ht="41.25" customHeight="1">
      <c r="A21" s="76"/>
      <c r="B21" s="101" t="s">
        <v>35</v>
      </c>
      <c r="C21" s="560" t="s">
        <v>236</v>
      </c>
      <c r="D21" s="561"/>
      <c r="E21" s="561"/>
      <c r="F21" s="561"/>
      <c r="G21" s="561"/>
      <c r="H21" s="561"/>
      <c r="I21" s="561"/>
      <c r="J21" s="561"/>
      <c r="K21" s="561"/>
      <c r="L21" s="561"/>
      <c r="M21" s="561"/>
      <c r="N21" s="561"/>
      <c r="O21" s="561"/>
      <c r="P21" s="614"/>
      <c r="Q21" s="615"/>
      <c r="R21" s="616"/>
      <c r="S21" s="618"/>
      <c r="T21" s="615"/>
      <c r="U21" s="619"/>
      <c r="V21" s="617"/>
      <c r="W21" s="617"/>
      <c r="X21" s="617"/>
      <c r="Y21" s="602"/>
      <c r="Z21" s="602"/>
      <c r="AA21" s="602"/>
      <c r="AB21" s="602"/>
      <c r="AC21" s="603"/>
      <c r="AD21" s="76"/>
      <c r="AF21" s="82"/>
      <c r="AG21" s="103">
        <v>0.347222222222222</v>
      </c>
      <c r="AH21" s="115">
        <v>1</v>
      </c>
      <c r="AI21" s="116" t="s">
        <v>159</v>
      </c>
      <c r="AJ21" s="97" t="s">
        <v>157</v>
      </c>
      <c r="AK21" s="116" t="s">
        <v>60</v>
      </c>
      <c r="AL21" s="117" t="s">
        <v>61</v>
      </c>
      <c r="AM21" s="116" t="s">
        <v>62</v>
      </c>
      <c r="AN21" s="117" t="s">
        <v>63</v>
      </c>
      <c r="AP21" s="239"/>
      <c r="AQ21" s="239"/>
      <c r="AR21" s="239"/>
      <c r="AS21" s="239"/>
      <c r="AT21" s="239"/>
      <c r="AU21" s="239"/>
      <c r="AV21" s="239"/>
      <c r="AW21" s="239"/>
      <c r="AX21" s="239"/>
      <c r="AY21" s="239"/>
      <c r="AZ21" s="239"/>
      <c r="BA21" s="239"/>
      <c r="BB21" s="239"/>
      <c r="BC21" s="239"/>
    </row>
    <row r="22" spans="1:40" s="74" customFormat="1" ht="41.25" customHeight="1" thickBot="1">
      <c r="A22" s="76"/>
      <c r="B22" s="101" t="s">
        <v>226</v>
      </c>
      <c r="C22" s="560" t="s">
        <v>234</v>
      </c>
      <c r="D22" s="561"/>
      <c r="E22" s="561"/>
      <c r="F22" s="561"/>
      <c r="G22" s="561"/>
      <c r="H22" s="561"/>
      <c r="I22" s="561"/>
      <c r="J22" s="561"/>
      <c r="K22" s="561"/>
      <c r="L22" s="561"/>
      <c r="M22" s="561"/>
      <c r="N22" s="561"/>
      <c r="O22" s="561"/>
      <c r="P22" s="626"/>
      <c r="Q22" s="622"/>
      <c r="R22" s="627"/>
      <c r="S22" s="621"/>
      <c r="T22" s="622"/>
      <c r="U22" s="623"/>
      <c r="V22" s="620"/>
      <c r="W22" s="620"/>
      <c r="X22" s="620"/>
      <c r="Y22" s="624"/>
      <c r="Z22" s="624"/>
      <c r="AA22" s="624"/>
      <c r="AB22" s="624"/>
      <c r="AC22" s="625"/>
      <c r="AD22" s="76"/>
      <c r="AE22" s="121"/>
      <c r="AF22" s="82"/>
      <c r="AG22" s="103">
        <v>0.354166666666667</v>
      </c>
      <c r="AH22" s="118"/>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0.371527777777778</v>
      </c>
      <c r="AH23" s="82"/>
      <c r="AI23" s="82"/>
      <c r="AJ23" s="82"/>
      <c r="AK23" s="82"/>
      <c r="AL23" s="82"/>
      <c r="AM23" s="82"/>
      <c r="AN23" s="82"/>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E24" s="121"/>
      <c r="AF24" s="82"/>
      <c r="AG24" s="103">
        <v>0.375</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E25" s="121"/>
      <c r="AF25" s="82"/>
      <c r="AG25" s="103">
        <v>0.378472222222223</v>
      </c>
      <c r="AH25" s="82"/>
      <c r="AI25" s="82"/>
      <c r="AJ25" s="82"/>
      <c r="AK25" s="82"/>
      <c r="AL25" s="82"/>
      <c r="AM25" s="82"/>
      <c r="AN25" s="82"/>
    </row>
    <row r="26" spans="1:44" s="82"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E26" s="121"/>
      <c r="AG26" s="103">
        <v>0.381944444444445</v>
      </c>
      <c r="AO26" s="74"/>
      <c r="AP26" s="74"/>
      <c r="AQ26" s="74"/>
      <c r="AR26" s="74"/>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44"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0.399305555555556</v>
      </c>
      <c r="AO31" s="6"/>
      <c r="AP31" s="6"/>
      <c r="AQ31" s="6"/>
      <c r="AR31" s="6"/>
    </row>
    <row r="32" spans="1:44"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0.402777777777779</v>
      </c>
      <c r="AO32" s="6"/>
      <c r="AP32" s="6"/>
      <c r="AQ32" s="6"/>
      <c r="AR32" s="6"/>
    </row>
    <row r="33" spans="1:44"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0.406250000000001</v>
      </c>
      <c r="AO33" s="6"/>
      <c r="AP33" s="6"/>
      <c r="AQ33" s="6"/>
      <c r="AR33" s="6"/>
    </row>
    <row r="34" spans="1:44"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0.409722222222223</v>
      </c>
      <c r="AO34" s="6"/>
      <c r="AP34" s="6"/>
      <c r="AQ34" s="6"/>
      <c r="AR34" s="6"/>
    </row>
    <row r="35" spans="1:44" s="28" customFormat="1" ht="15.75" customHeight="1">
      <c r="A35" s="5"/>
      <c r="B35" s="120"/>
      <c r="C35" s="76"/>
      <c r="D35" s="76"/>
      <c r="E35" s="76"/>
      <c r="F35" s="76"/>
      <c r="G35" s="76"/>
      <c r="H35" s="76"/>
      <c r="I35" s="76"/>
      <c r="J35" s="76"/>
      <c r="K35" s="76"/>
      <c r="L35" s="76"/>
      <c r="M35" s="82"/>
      <c r="N35" s="82"/>
      <c r="O35" s="82"/>
      <c r="P35" s="76"/>
      <c r="Q35" s="5"/>
      <c r="R35" s="5"/>
      <c r="S35" s="5"/>
      <c r="T35" s="5"/>
      <c r="U35" s="5"/>
      <c r="V35" s="5"/>
      <c r="W35" s="5"/>
      <c r="X35" s="5"/>
      <c r="Y35" s="5"/>
      <c r="Z35" s="5"/>
      <c r="AA35" s="5"/>
      <c r="AB35" s="5"/>
      <c r="AC35" s="5"/>
      <c r="AD35" s="5"/>
      <c r="AE35" s="8"/>
      <c r="AG35" s="24">
        <v>0.413194444444445</v>
      </c>
      <c r="AO35" s="6"/>
      <c r="AP35" s="6"/>
      <c r="AQ35" s="6"/>
      <c r="AR35" s="6"/>
    </row>
    <row r="36" spans="1:44"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94">
    <mergeCell ref="C20:O20"/>
    <mergeCell ref="C21:O21"/>
    <mergeCell ref="AI16:AJ16"/>
    <mergeCell ref="C27:O27"/>
    <mergeCell ref="P27:R27"/>
    <mergeCell ref="S27:U27"/>
    <mergeCell ref="V27:X27"/>
    <mergeCell ref="Y27:AC27"/>
    <mergeCell ref="S26:U26"/>
    <mergeCell ref="V26:X26"/>
    <mergeCell ref="C22:O22"/>
    <mergeCell ref="P22:R22"/>
    <mergeCell ref="S22:U22"/>
    <mergeCell ref="V22:X22"/>
    <mergeCell ref="C26:O26"/>
    <mergeCell ref="P26:R26"/>
    <mergeCell ref="V25:X25"/>
    <mergeCell ref="P24:R24"/>
    <mergeCell ref="P21:R21"/>
    <mergeCell ref="Y22:AC22"/>
    <mergeCell ref="Y26:AC26"/>
    <mergeCell ref="P16:R16"/>
    <mergeCell ref="Y21:AC21"/>
    <mergeCell ref="C23:O23"/>
    <mergeCell ref="P23:R23"/>
    <mergeCell ref="S23:U23"/>
    <mergeCell ref="V23:X23"/>
    <mergeCell ref="V21:X21"/>
    <mergeCell ref="C19:O19"/>
    <mergeCell ref="P18:R18"/>
    <mergeCell ref="S21:U21"/>
    <mergeCell ref="P20:R20"/>
    <mergeCell ref="S20:U20"/>
    <mergeCell ref="Y19:AC19"/>
    <mergeCell ref="S18:U18"/>
    <mergeCell ref="Y20:AC20"/>
    <mergeCell ref="P19:R19"/>
    <mergeCell ref="S19:U19"/>
    <mergeCell ref="S14:U15"/>
    <mergeCell ref="V20:X20"/>
    <mergeCell ref="Y17:AC17"/>
    <mergeCell ref="Y18:AC18"/>
    <mergeCell ref="AI14:AJ14"/>
    <mergeCell ref="V18:X18"/>
    <mergeCell ref="V19:X19"/>
    <mergeCell ref="V14:X15"/>
    <mergeCell ref="AK14:AL14"/>
    <mergeCell ref="Y16:AC16"/>
    <mergeCell ref="V16:X16"/>
    <mergeCell ref="AM14:AN14"/>
    <mergeCell ref="AH14:AH15"/>
    <mergeCell ref="Y14:AC15"/>
    <mergeCell ref="AM16:AN16"/>
    <mergeCell ref="AK16:AL16"/>
    <mergeCell ref="B3:AC3"/>
    <mergeCell ref="B6:C6"/>
    <mergeCell ref="D6:AC6"/>
    <mergeCell ref="B7:C7"/>
    <mergeCell ref="D7:AC7"/>
    <mergeCell ref="B10:C10"/>
    <mergeCell ref="R10:U10"/>
    <mergeCell ref="V10:X10"/>
    <mergeCell ref="Y10:AC10"/>
    <mergeCell ref="E10:I10"/>
    <mergeCell ref="V12:X12"/>
    <mergeCell ref="J10:K10"/>
    <mergeCell ref="S16:U16"/>
    <mergeCell ref="B14:O15"/>
    <mergeCell ref="C24:O24"/>
    <mergeCell ref="M10:Q10"/>
    <mergeCell ref="B12:C12"/>
    <mergeCell ref="E12:U12"/>
    <mergeCell ref="P17:R17"/>
    <mergeCell ref="S17:U17"/>
    <mergeCell ref="Y25:AC25"/>
    <mergeCell ref="B29:AC29"/>
    <mergeCell ref="Y12:AC12"/>
    <mergeCell ref="S24:U24"/>
    <mergeCell ref="V24:X24"/>
    <mergeCell ref="V17:X17"/>
    <mergeCell ref="B16:O16"/>
    <mergeCell ref="C17:O17"/>
    <mergeCell ref="C18:O18"/>
    <mergeCell ref="P14:R15"/>
    <mergeCell ref="B31:AC31"/>
    <mergeCell ref="B32:AC32"/>
    <mergeCell ref="AO3:AW3"/>
    <mergeCell ref="AO10:AU12"/>
    <mergeCell ref="B30:AC30"/>
    <mergeCell ref="Y24:AC24"/>
    <mergeCell ref="Y23:AC23"/>
    <mergeCell ref="C25:O25"/>
    <mergeCell ref="P25:R25"/>
    <mergeCell ref="S25:U25"/>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tabColor theme="5" tint="0.5999900102615356"/>
  </sheetPr>
  <dimension ref="A1:BC145"/>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23</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4" customFormat="1" ht="3" customHeight="1">
      <c r="B2" s="75"/>
      <c r="AE2" s="76"/>
    </row>
    <row r="3" spans="2:50" s="74" customFormat="1" ht="50.25" customHeight="1">
      <c r="B3" s="461" t="s">
        <v>268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77"/>
      <c r="AE3" s="78"/>
      <c r="AO3" s="502" t="s">
        <v>380</v>
      </c>
      <c r="AP3" s="503"/>
      <c r="AQ3" s="503"/>
      <c r="AR3" s="503"/>
      <c r="AS3" s="503"/>
      <c r="AT3" s="503"/>
      <c r="AU3" s="503"/>
      <c r="AV3" s="503"/>
      <c r="AW3" s="503"/>
      <c r="AX3" s="379"/>
    </row>
    <row r="4" spans="2:31" s="74" customFormat="1" ht="7.5" customHeight="1">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8"/>
    </row>
    <row r="5" spans="1:40" s="74" customFormat="1" ht="7.5" customHeight="1">
      <c r="A5" s="79"/>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1"/>
      <c r="AE5" s="76"/>
      <c r="AF5" s="82"/>
      <c r="AG5" s="82"/>
      <c r="AH5" s="82"/>
      <c r="AI5" s="82"/>
      <c r="AJ5" s="82"/>
      <c r="AK5" s="82"/>
      <c r="AL5" s="82"/>
      <c r="AM5" s="82"/>
      <c r="AN5" s="82"/>
    </row>
    <row r="6" spans="1:41" s="74" customFormat="1" ht="18.75" customHeight="1">
      <c r="A6" s="79"/>
      <c r="B6" s="527" t="s">
        <v>24</v>
      </c>
      <c r="C6" s="527"/>
      <c r="D6" s="612" t="s">
        <v>271</v>
      </c>
      <c r="E6" s="612"/>
      <c r="F6" s="612"/>
      <c r="G6" s="612"/>
      <c r="H6" s="612"/>
      <c r="I6" s="612"/>
      <c r="J6" s="612"/>
      <c r="K6" s="612"/>
      <c r="L6" s="612"/>
      <c r="M6" s="612"/>
      <c r="N6" s="612"/>
      <c r="O6" s="612"/>
      <c r="P6" s="612"/>
      <c r="Q6" s="612"/>
      <c r="R6" s="612"/>
      <c r="S6" s="612"/>
      <c r="T6" s="612"/>
      <c r="U6" s="612"/>
      <c r="V6" s="612"/>
      <c r="W6" s="612"/>
      <c r="X6" s="612"/>
      <c r="Y6" s="612"/>
      <c r="Z6" s="612"/>
      <c r="AA6" s="612"/>
      <c r="AB6" s="612"/>
      <c r="AC6" s="613"/>
      <c r="AE6" s="76"/>
      <c r="AF6" s="82"/>
      <c r="AG6" s="82"/>
      <c r="AH6" s="82"/>
      <c r="AI6" s="82"/>
      <c r="AJ6" s="82"/>
      <c r="AO6" s="74" t="s">
        <v>132</v>
      </c>
    </row>
    <row r="7" spans="1:40" s="74" customFormat="1" ht="31.5" customHeight="1">
      <c r="A7" s="79"/>
      <c r="B7" s="528" t="s">
        <v>214</v>
      </c>
      <c r="C7" s="528"/>
      <c r="D7" s="598" t="s">
        <v>211</v>
      </c>
      <c r="E7" s="598"/>
      <c r="F7" s="598"/>
      <c r="G7" s="598"/>
      <c r="H7" s="598"/>
      <c r="I7" s="598"/>
      <c r="J7" s="598"/>
      <c r="K7" s="598"/>
      <c r="L7" s="598"/>
      <c r="M7" s="598"/>
      <c r="N7" s="598"/>
      <c r="O7" s="598"/>
      <c r="P7" s="598"/>
      <c r="Q7" s="598"/>
      <c r="R7" s="598"/>
      <c r="S7" s="598"/>
      <c r="T7" s="598"/>
      <c r="U7" s="598"/>
      <c r="V7" s="598"/>
      <c r="W7" s="598"/>
      <c r="X7" s="598"/>
      <c r="Y7" s="598"/>
      <c r="Z7" s="598"/>
      <c r="AA7" s="598"/>
      <c r="AB7" s="598"/>
      <c r="AC7" s="599"/>
      <c r="AE7" s="76"/>
      <c r="AI7" s="82"/>
      <c r="AJ7" s="82"/>
      <c r="AK7" s="82"/>
      <c r="AL7" s="82"/>
      <c r="AM7" s="82"/>
      <c r="AN7" s="82"/>
    </row>
    <row r="8" spans="1:31" s="74" customFormat="1" ht="7.5" customHeight="1">
      <c r="A8" s="79"/>
      <c r="B8" s="83"/>
      <c r="C8" s="84"/>
      <c r="D8" s="84"/>
      <c r="E8" s="84"/>
      <c r="F8" s="84"/>
      <c r="G8" s="84"/>
      <c r="H8" s="84"/>
      <c r="I8" s="83"/>
      <c r="J8" s="84"/>
      <c r="K8" s="84"/>
      <c r="L8" s="84"/>
      <c r="M8" s="84"/>
      <c r="N8" s="84"/>
      <c r="O8" s="84"/>
      <c r="P8" s="84"/>
      <c r="Q8" s="84"/>
      <c r="R8" s="84"/>
      <c r="S8" s="84"/>
      <c r="T8" s="84"/>
      <c r="U8" s="84"/>
      <c r="V8" s="84"/>
      <c r="W8" s="84"/>
      <c r="X8" s="84"/>
      <c r="Y8" s="84"/>
      <c r="Z8" s="84"/>
      <c r="AA8" s="84"/>
      <c r="AB8" s="84"/>
      <c r="AC8" s="85"/>
      <c r="AE8" s="76"/>
    </row>
    <row r="9" s="74" customFormat="1" ht="7.5" customHeight="1" thickBot="1">
      <c r="AE9" s="76"/>
    </row>
    <row r="10" spans="2:47" s="74" customFormat="1" ht="18.75" customHeight="1" thickBot="1">
      <c r="B10" s="483" t="s">
        <v>25</v>
      </c>
      <c r="C10" s="483"/>
      <c r="D10" s="256"/>
      <c r="E10" s="532"/>
      <c r="F10" s="533"/>
      <c r="G10" s="533"/>
      <c r="H10" s="533"/>
      <c r="I10" s="534"/>
      <c r="J10" s="462"/>
      <c r="K10" s="462"/>
      <c r="L10" s="277"/>
      <c r="M10" s="522"/>
      <c r="N10" s="522"/>
      <c r="O10" s="522"/>
      <c r="P10" s="522"/>
      <c r="Q10" s="522"/>
      <c r="R10" s="522"/>
      <c r="S10" s="523"/>
      <c r="T10" s="523"/>
      <c r="U10" s="523"/>
      <c r="V10" s="462" t="s">
        <v>1</v>
      </c>
      <c r="W10" s="462"/>
      <c r="X10" s="462"/>
      <c r="Y10" s="480">
        <f>IF(ISBLANK(氏名姓),"",氏名姓&amp;"  "&amp;氏名名)</f>
      </c>
      <c r="Z10" s="481"/>
      <c r="AA10" s="481"/>
      <c r="AB10" s="481"/>
      <c r="AC10" s="482"/>
      <c r="AE10" s="76"/>
      <c r="AO10" s="506" t="s">
        <v>375</v>
      </c>
      <c r="AP10" s="507"/>
      <c r="AQ10" s="507"/>
      <c r="AR10" s="507"/>
      <c r="AS10" s="507"/>
      <c r="AT10" s="507"/>
      <c r="AU10" s="507"/>
    </row>
    <row r="11" spans="2:47" s="88" customFormat="1" ht="3.75" customHeight="1" thickBot="1">
      <c r="B11" s="89"/>
      <c r="C11" s="89"/>
      <c r="D11" s="90"/>
      <c r="E11" s="89"/>
      <c r="F11" s="89"/>
      <c r="G11" s="89"/>
      <c r="H11" s="89"/>
      <c r="I11" s="90"/>
      <c r="J11" s="90"/>
      <c r="K11" s="90"/>
      <c r="L11" s="89"/>
      <c r="M11" s="89"/>
      <c r="N11" s="89"/>
      <c r="O11" s="90"/>
      <c r="P11" s="90"/>
      <c r="Q11" s="90"/>
      <c r="R11" s="90"/>
      <c r="S11" s="89"/>
      <c r="T11" s="89"/>
      <c r="U11" s="89"/>
      <c r="V11" s="89"/>
      <c r="W11" s="89"/>
      <c r="X11" s="89"/>
      <c r="Y11" s="89"/>
      <c r="Z11" s="89"/>
      <c r="AA11" s="92"/>
      <c r="AB11" s="90"/>
      <c r="AC11" s="90"/>
      <c r="AF11" s="74"/>
      <c r="AG11" s="74"/>
      <c r="AO11" s="507"/>
      <c r="AP11" s="507"/>
      <c r="AQ11" s="507"/>
      <c r="AR11" s="507"/>
      <c r="AS11" s="507"/>
      <c r="AT11" s="507"/>
      <c r="AU11" s="507"/>
    </row>
    <row r="12" spans="2:47" s="74" customFormat="1" ht="18.75" customHeight="1" thickBot="1">
      <c r="B12" s="483" t="s">
        <v>3</v>
      </c>
      <c r="C12" s="483"/>
      <c r="D12" s="256"/>
      <c r="E12" s="477"/>
      <c r="F12" s="479"/>
      <c r="G12" s="479"/>
      <c r="H12" s="479"/>
      <c r="I12" s="479"/>
      <c r="J12" s="479"/>
      <c r="K12" s="479"/>
      <c r="L12" s="479"/>
      <c r="M12" s="479"/>
      <c r="N12" s="479"/>
      <c r="O12" s="479"/>
      <c r="P12" s="479"/>
      <c r="Q12" s="479"/>
      <c r="R12" s="479"/>
      <c r="S12" s="479"/>
      <c r="T12" s="479"/>
      <c r="U12" s="478"/>
      <c r="V12" s="529" t="s">
        <v>2</v>
      </c>
      <c r="W12" s="462"/>
      <c r="X12" s="462"/>
      <c r="Y12" s="480">
        <f>IF(ISBLANK(登録番号),"",登録番号)</f>
      </c>
      <c r="Z12" s="481"/>
      <c r="AA12" s="481"/>
      <c r="AB12" s="481"/>
      <c r="AC12" s="482"/>
      <c r="AO12" s="507"/>
      <c r="AP12" s="507"/>
      <c r="AQ12" s="507"/>
      <c r="AR12" s="507"/>
      <c r="AS12" s="507"/>
      <c r="AT12" s="507"/>
      <c r="AU12" s="507"/>
    </row>
    <row r="13" spans="2:29" s="74" customFormat="1" ht="13.5">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40" s="74" customFormat="1" ht="22.5" customHeight="1">
      <c r="A14" s="76"/>
      <c r="B14" s="514" t="s">
        <v>210</v>
      </c>
      <c r="C14" s="515"/>
      <c r="D14" s="515"/>
      <c r="E14" s="515"/>
      <c r="F14" s="515"/>
      <c r="G14" s="515"/>
      <c r="H14" s="515"/>
      <c r="I14" s="515"/>
      <c r="J14" s="515"/>
      <c r="K14" s="515"/>
      <c r="L14" s="515"/>
      <c r="M14" s="515"/>
      <c r="N14" s="515"/>
      <c r="O14" s="516"/>
      <c r="P14" s="549" t="s">
        <v>172</v>
      </c>
      <c r="Q14" s="550"/>
      <c r="R14" s="551"/>
      <c r="S14" s="549" t="s">
        <v>171</v>
      </c>
      <c r="T14" s="550"/>
      <c r="U14" s="551"/>
      <c r="V14" s="549" t="s">
        <v>179</v>
      </c>
      <c r="W14" s="550"/>
      <c r="X14" s="551"/>
      <c r="Y14" s="571" t="s">
        <v>30</v>
      </c>
      <c r="Z14" s="571"/>
      <c r="AA14" s="571"/>
      <c r="AB14" s="571"/>
      <c r="AC14" s="571"/>
      <c r="AD14" s="76"/>
      <c r="AF14" s="93" t="s">
        <v>11</v>
      </c>
      <c r="AG14" s="93" t="s">
        <v>26</v>
      </c>
      <c r="AH14" s="572"/>
      <c r="AI14" s="525" t="s">
        <v>37</v>
      </c>
      <c r="AJ14" s="526"/>
      <c r="AK14" s="525" t="s">
        <v>29</v>
      </c>
      <c r="AL14" s="526"/>
      <c r="AM14" s="525" t="s">
        <v>36</v>
      </c>
      <c r="AN14" s="526"/>
    </row>
    <row r="15" spans="1:40" s="74" customFormat="1" ht="22.5" customHeight="1" thickBot="1">
      <c r="A15" s="76"/>
      <c r="B15" s="517"/>
      <c r="C15" s="518"/>
      <c r="D15" s="518"/>
      <c r="E15" s="518"/>
      <c r="F15" s="518"/>
      <c r="G15" s="518"/>
      <c r="H15" s="518"/>
      <c r="I15" s="518"/>
      <c r="J15" s="518"/>
      <c r="K15" s="518"/>
      <c r="L15" s="518"/>
      <c r="M15" s="518"/>
      <c r="N15" s="518"/>
      <c r="O15" s="519"/>
      <c r="P15" s="552"/>
      <c r="Q15" s="553"/>
      <c r="R15" s="554"/>
      <c r="S15" s="552"/>
      <c r="T15" s="553"/>
      <c r="U15" s="554"/>
      <c r="V15" s="552"/>
      <c r="W15" s="553"/>
      <c r="X15" s="554"/>
      <c r="Y15" s="571"/>
      <c r="Z15" s="571"/>
      <c r="AA15" s="571"/>
      <c r="AB15" s="571"/>
      <c r="AC15" s="571"/>
      <c r="AD15" s="76"/>
      <c r="AF15" s="94"/>
      <c r="AG15" s="95" t="s">
        <v>27</v>
      </c>
      <c r="AH15" s="573"/>
      <c r="AI15" s="96" t="s">
        <v>38</v>
      </c>
      <c r="AJ15" s="97" t="s">
        <v>39</v>
      </c>
      <c r="AK15" s="96" t="s">
        <v>38</v>
      </c>
      <c r="AL15" s="98" t="s">
        <v>39</v>
      </c>
      <c r="AM15" s="99" t="s">
        <v>152</v>
      </c>
      <c r="AN15" s="98" t="s">
        <v>39</v>
      </c>
    </row>
    <row r="16" spans="1:40" s="74" customFormat="1" ht="30" customHeight="1" thickBot="1">
      <c r="A16" s="76"/>
      <c r="B16" s="547" t="s">
        <v>133</v>
      </c>
      <c r="C16" s="548"/>
      <c r="D16" s="548"/>
      <c r="E16" s="548"/>
      <c r="F16" s="548"/>
      <c r="G16" s="548"/>
      <c r="H16" s="548"/>
      <c r="I16" s="548"/>
      <c r="J16" s="548"/>
      <c r="K16" s="548"/>
      <c r="L16" s="548"/>
      <c r="M16" s="548"/>
      <c r="N16" s="548"/>
      <c r="O16" s="548"/>
      <c r="P16" s="542"/>
      <c r="Q16" s="536"/>
      <c r="R16" s="543"/>
      <c r="S16" s="535"/>
      <c r="T16" s="536"/>
      <c r="U16" s="543"/>
      <c r="V16" s="535"/>
      <c r="W16" s="536"/>
      <c r="X16" s="537"/>
      <c r="Y16" s="504"/>
      <c r="Z16" s="505"/>
      <c r="AA16" s="505"/>
      <c r="AB16" s="505"/>
      <c r="AC16" s="505"/>
      <c r="AD16" s="76"/>
      <c r="AF16" s="93" t="s">
        <v>11</v>
      </c>
      <c r="AG16" s="93" t="s">
        <v>26</v>
      </c>
      <c r="AH16" s="100"/>
      <c r="AI16" s="525" t="s">
        <v>37</v>
      </c>
      <c r="AJ16" s="526"/>
      <c r="AK16" s="525" t="s">
        <v>29</v>
      </c>
      <c r="AL16" s="526"/>
      <c r="AM16" s="525" t="s">
        <v>36</v>
      </c>
      <c r="AN16" s="526"/>
    </row>
    <row r="17" spans="1:42" s="74" customFormat="1" ht="41.25" customHeight="1">
      <c r="A17" s="76"/>
      <c r="B17" s="101" t="s">
        <v>31</v>
      </c>
      <c r="C17" s="558" t="s">
        <v>237</v>
      </c>
      <c r="D17" s="559"/>
      <c r="E17" s="559"/>
      <c r="F17" s="559"/>
      <c r="G17" s="559"/>
      <c r="H17" s="559"/>
      <c r="I17" s="559"/>
      <c r="J17" s="559"/>
      <c r="K17" s="559"/>
      <c r="L17" s="559"/>
      <c r="M17" s="559"/>
      <c r="N17" s="559"/>
      <c r="O17" s="648"/>
      <c r="P17" s="604"/>
      <c r="Q17" s="605"/>
      <c r="R17" s="606"/>
      <c r="S17" s="562"/>
      <c r="T17" s="545"/>
      <c r="U17" s="563"/>
      <c r="V17" s="566"/>
      <c r="W17" s="566"/>
      <c r="X17" s="566"/>
      <c r="Y17" s="520"/>
      <c r="Z17" s="520"/>
      <c r="AA17" s="520"/>
      <c r="AB17" s="520"/>
      <c r="AC17" s="521"/>
      <c r="AD17" s="76"/>
      <c r="AF17" s="102" t="s">
        <v>153</v>
      </c>
      <c r="AG17" s="103">
        <v>0.3333333333333333</v>
      </c>
      <c r="AH17" s="104"/>
      <c r="AI17" s="105"/>
      <c r="AJ17" s="106"/>
      <c r="AK17" s="107"/>
      <c r="AL17" s="108"/>
      <c r="AM17" s="107"/>
      <c r="AN17" s="108"/>
      <c r="AP17" s="239"/>
    </row>
    <row r="18" spans="1:42" s="74" customFormat="1" ht="41.25" customHeight="1">
      <c r="A18" s="76"/>
      <c r="B18" s="101" t="s">
        <v>32</v>
      </c>
      <c r="C18" s="558" t="s">
        <v>238</v>
      </c>
      <c r="D18" s="559"/>
      <c r="E18" s="559"/>
      <c r="F18" s="559"/>
      <c r="G18" s="559"/>
      <c r="H18" s="559"/>
      <c r="I18" s="559"/>
      <c r="J18" s="559"/>
      <c r="K18" s="559"/>
      <c r="L18" s="559"/>
      <c r="M18" s="559"/>
      <c r="N18" s="559"/>
      <c r="O18" s="648"/>
      <c r="P18" s="614"/>
      <c r="Q18" s="615"/>
      <c r="R18" s="616"/>
      <c r="S18" s="538"/>
      <c r="T18" s="539"/>
      <c r="U18" s="540"/>
      <c r="V18" s="541"/>
      <c r="W18" s="541"/>
      <c r="X18" s="541"/>
      <c r="Y18" s="564"/>
      <c r="Z18" s="564"/>
      <c r="AA18" s="564"/>
      <c r="AB18" s="564"/>
      <c r="AC18" s="565"/>
      <c r="AD18" s="76"/>
      <c r="AF18" s="109" t="s">
        <v>154</v>
      </c>
      <c r="AG18" s="103">
        <v>0.3368055555555556</v>
      </c>
      <c r="AH18" s="104">
        <v>4</v>
      </c>
      <c r="AI18" s="105" t="s">
        <v>155</v>
      </c>
      <c r="AJ18" s="106" t="s">
        <v>41</v>
      </c>
      <c r="AK18" s="105" t="s">
        <v>48</v>
      </c>
      <c r="AL18" s="110" t="s">
        <v>49</v>
      </c>
      <c r="AM18" s="105" t="s">
        <v>50</v>
      </c>
      <c r="AN18" s="110" t="s">
        <v>51</v>
      </c>
      <c r="AP18" s="239"/>
    </row>
    <row r="19" spans="1:42" s="74" customFormat="1" ht="41.25" customHeight="1">
      <c r="A19" s="76"/>
      <c r="B19" s="101" t="s">
        <v>33</v>
      </c>
      <c r="C19" s="560" t="s">
        <v>239</v>
      </c>
      <c r="D19" s="561"/>
      <c r="E19" s="561"/>
      <c r="F19" s="561"/>
      <c r="G19" s="561"/>
      <c r="H19" s="561"/>
      <c r="I19" s="561"/>
      <c r="J19" s="561"/>
      <c r="K19" s="561"/>
      <c r="L19" s="561"/>
      <c r="M19" s="561"/>
      <c r="N19" s="561"/>
      <c r="O19" s="653"/>
      <c r="P19" s="614"/>
      <c r="Q19" s="615"/>
      <c r="R19" s="616"/>
      <c r="S19" s="538"/>
      <c r="T19" s="539"/>
      <c r="U19" s="540"/>
      <c r="V19" s="541"/>
      <c r="W19" s="541"/>
      <c r="X19" s="541"/>
      <c r="Y19" s="564"/>
      <c r="Z19" s="564"/>
      <c r="AA19" s="564"/>
      <c r="AB19" s="564"/>
      <c r="AC19" s="565"/>
      <c r="AD19" s="76"/>
      <c r="AF19" s="82"/>
      <c r="AG19" s="103">
        <v>0.340277777777778</v>
      </c>
      <c r="AH19" s="111">
        <v>3</v>
      </c>
      <c r="AI19" s="112" t="s">
        <v>156</v>
      </c>
      <c r="AJ19" s="113" t="s">
        <v>157</v>
      </c>
      <c r="AK19" s="112" t="s">
        <v>52</v>
      </c>
      <c r="AL19" s="114" t="s">
        <v>53</v>
      </c>
      <c r="AM19" s="112" t="s">
        <v>54</v>
      </c>
      <c r="AN19" s="114" t="s">
        <v>55</v>
      </c>
      <c r="AP19" s="239"/>
    </row>
    <row r="20" spans="1:42" s="74" customFormat="1" ht="41.25" customHeight="1">
      <c r="A20" s="76"/>
      <c r="B20" s="101" t="s">
        <v>34</v>
      </c>
      <c r="C20" s="560" t="s">
        <v>240</v>
      </c>
      <c r="D20" s="561"/>
      <c r="E20" s="561"/>
      <c r="F20" s="561"/>
      <c r="G20" s="561"/>
      <c r="H20" s="561"/>
      <c r="I20" s="561"/>
      <c r="J20" s="561"/>
      <c r="K20" s="561"/>
      <c r="L20" s="561"/>
      <c r="M20" s="561"/>
      <c r="N20" s="561"/>
      <c r="O20" s="653"/>
      <c r="P20" s="614"/>
      <c r="Q20" s="615"/>
      <c r="R20" s="616"/>
      <c r="S20" s="538"/>
      <c r="T20" s="539"/>
      <c r="U20" s="540"/>
      <c r="V20" s="541"/>
      <c r="W20" s="541"/>
      <c r="X20" s="541"/>
      <c r="Y20" s="564"/>
      <c r="Z20" s="564"/>
      <c r="AA20" s="564"/>
      <c r="AB20" s="564"/>
      <c r="AC20" s="565"/>
      <c r="AD20" s="76"/>
      <c r="AF20" s="82"/>
      <c r="AG20" s="103">
        <v>0.34375</v>
      </c>
      <c r="AH20" s="111">
        <v>2</v>
      </c>
      <c r="AI20" s="112" t="s">
        <v>158</v>
      </c>
      <c r="AJ20" s="113" t="s">
        <v>157</v>
      </c>
      <c r="AK20" s="112" t="s">
        <v>56</v>
      </c>
      <c r="AL20" s="114" t="s">
        <v>57</v>
      </c>
      <c r="AM20" s="112" t="s">
        <v>58</v>
      </c>
      <c r="AN20" s="114" t="s">
        <v>59</v>
      </c>
      <c r="AP20" s="239"/>
    </row>
    <row r="21" spans="1:42" s="74" customFormat="1" ht="41.25" customHeight="1">
      <c r="A21" s="76"/>
      <c r="B21" s="101" t="s">
        <v>35</v>
      </c>
      <c r="C21" s="560" t="s">
        <v>241</v>
      </c>
      <c r="D21" s="561"/>
      <c r="E21" s="561"/>
      <c r="F21" s="561"/>
      <c r="G21" s="561"/>
      <c r="H21" s="561"/>
      <c r="I21" s="561"/>
      <c r="J21" s="561"/>
      <c r="K21" s="561"/>
      <c r="L21" s="561"/>
      <c r="M21" s="561"/>
      <c r="N21" s="561"/>
      <c r="O21" s="653"/>
      <c r="P21" s="614"/>
      <c r="Q21" s="615"/>
      <c r="R21" s="616"/>
      <c r="S21" s="654"/>
      <c r="T21" s="655"/>
      <c r="U21" s="656"/>
      <c r="V21" s="657"/>
      <c r="W21" s="657"/>
      <c r="X21" s="657"/>
      <c r="Y21" s="651"/>
      <c r="Z21" s="651"/>
      <c r="AA21" s="651"/>
      <c r="AB21" s="651"/>
      <c r="AC21" s="652"/>
      <c r="AD21" s="76"/>
      <c r="AF21" s="82"/>
      <c r="AG21" s="103">
        <v>0.347222222222222</v>
      </c>
      <c r="AH21" s="115">
        <v>1</v>
      </c>
      <c r="AI21" s="116" t="s">
        <v>159</v>
      </c>
      <c r="AJ21" s="97" t="s">
        <v>157</v>
      </c>
      <c r="AK21" s="116" t="s">
        <v>60</v>
      </c>
      <c r="AL21" s="117" t="s">
        <v>61</v>
      </c>
      <c r="AM21" s="116" t="s">
        <v>62</v>
      </c>
      <c r="AN21" s="117" t="s">
        <v>63</v>
      </c>
      <c r="AP21" s="239"/>
    </row>
    <row r="22" spans="1:40" s="74" customFormat="1" ht="41.25" customHeight="1" thickBot="1">
      <c r="A22" s="76"/>
      <c r="B22" s="119" t="s">
        <v>242</v>
      </c>
      <c r="C22" s="560" t="s">
        <v>243</v>
      </c>
      <c r="D22" s="561"/>
      <c r="E22" s="561"/>
      <c r="F22" s="561"/>
      <c r="G22" s="561"/>
      <c r="H22" s="561"/>
      <c r="I22" s="561"/>
      <c r="J22" s="561"/>
      <c r="K22" s="561"/>
      <c r="L22" s="561"/>
      <c r="M22" s="561"/>
      <c r="N22" s="561"/>
      <c r="O22" s="561"/>
      <c r="P22" s="642"/>
      <c r="Q22" s="643"/>
      <c r="R22" s="644"/>
      <c r="S22" s="645"/>
      <c r="T22" s="643"/>
      <c r="U22" s="646"/>
      <c r="V22" s="647"/>
      <c r="W22" s="647"/>
      <c r="X22" s="647"/>
      <c r="Y22" s="649"/>
      <c r="Z22" s="649"/>
      <c r="AA22" s="649"/>
      <c r="AB22" s="649"/>
      <c r="AC22" s="650"/>
      <c r="AD22" s="76"/>
      <c r="AE22" s="121"/>
      <c r="AF22" s="82"/>
      <c r="AG22" s="103">
        <v>0.357638888888889</v>
      </c>
      <c r="AH22" s="82"/>
      <c r="AI22" s="82"/>
      <c r="AJ22" s="82"/>
      <c r="AK22" s="118"/>
      <c r="AL22" s="82"/>
      <c r="AM22" s="118"/>
      <c r="AN22" s="118"/>
    </row>
    <row r="23" spans="1:40" s="74" customFormat="1" ht="41.25" customHeight="1">
      <c r="A23" s="76"/>
      <c r="B23" s="119"/>
      <c r="C23" s="560"/>
      <c r="D23" s="561"/>
      <c r="E23" s="561"/>
      <c r="F23" s="561"/>
      <c r="G23" s="561"/>
      <c r="H23" s="561"/>
      <c r="I23" s="561"/>
      <c r="J23" s="561"/>
      <c r="K23" s="561"/>
      <c r="L23" s="561"/>
      <c r="M23" s="561"/>
      <c r="N23" s="561"/>
      <c r="O23" s="561"/>
      <c r="P23" s="589"/>
      <c r="Q23" s="589"/>
      <c r="R23" s="589"/>
      <c r="S23" s="580"/>
      <c r="T23" s="581"/>
      <c r="U23" s="581"/>
      <c r="V23" s="587"/>
      <c r="W23" s="588"/>
      <c r="X23" s="588"/>
      <c r="Y23" s="595"/>
      <c r="Z23" s="595"/>
      <c r="AA23" s="595"/>
      <c r="AB23" s="595"/>
      <c r="AC23" s="595"/>
      <c r="AD23" s="76"/>
      <c r="AF23" s="82"/>
      <c r="AG23" s="103">
        <v>0.368055555555556</v>
      </c>
      <c r="AH23" s="82"/>
      <c r="AI23" s="82"/>
      <c r="AJ23" s="82"/>
      <c r="AK23" s="118"/>
      <c r="AL23" s="82"/>
      <c r="AM23" s="118"/>
      <c r="AN23" s="118"/>
    </row>
    <row r="24" spans="1:40" s="74" customFormat="1" ht="41.25" customHeight="1">
      <c r="A24" s="76"/>
      <c r="B24" s="119"/>
      <c r="C24" s="560"/>
      <c r="D24" s="561"/>
      <c r="E24" s="561"/>
      <c r="F24" s="561"/>
      <c r="G24" s="561"/>
      <c r="H24" s="561"/>
      <c r="I24" s="561"/>
      <c r="J24" s="561"/>
      <c r="K24" s="561"/>
      <c r="L24" s="561"/>
      <c r="M24" s="561"/>
      <c r="N24" s="561"/>
      <c r="O24" s="561"/>
      <c r="P24" s="589"/>
      <c r="Q24" s="589"/>
      <c r="R24" s="589"/>
      <c r="S24" s="580"/>
      <c r="T24" s="581"/>
      <c r="U24" s="581"/>
      <c r="V24" s="587"/>
      <c r="W24" s="588"/>
      <c r="X24" s="588"/>
      <c r="Y24" s="595"/>
      <c r="Z24" s="595"/>
      <c r="AA24" s="595"/>
      <c r="AB24" s="595"/>
      <c r="AC24" s="595"/>
      <c r="AD24" s="76"/>
      <c r="AF24" s="82"/>
      <c r="AG24" s="103">
        <v>0.371527777777778</v>
      </c>
      <c r="AH24" s="82"/>
      <c r="AI24" s="82"/>
      <c r="AJ24" s="82"/>
      <c r="AK24" s="82"/>
      <c r="AL24" s="82"/>
      <c r="AM24" s="82"/>
      <c r="AN24" s="82"/>
    </row>
    <row r="25" spans="1:40" s="74" customFormat="1" ht="41.25" customHeight="1">
      <c r="A25" s="76"/>
      <c r="B25" s="119"/>
      <c r="C25" s="560"/>
      <c r="D25" s="561"/>
      <c r="E25" s="561"/>
      <c r="F25" s="561"/>
      <c r="G25" s="561"/>
      <c r="H25" s="561"/>
      <c r="I25" s="561"/>
      <c r="J25" s="561"/>
      <c r="K25" s="561"/>
      <c r="L25" s="561"/>
      <c r="M25" s="561"/>
      <c r="N25" s="561"/>
      <c r="O25" s="561"/>
      <c r="P25" s="589"/>
      <c r="Q25" s="589"/>
      <c r="R25" s="589"/>
      <c r="S25" s="580"/>
      <c r="T25" s="581"/>
      <c r="U25" s="581"/>
      <c r="V25" s="587"/>
      <c r="W25" s="588"/>
      <c r="X25" s="588"/>
      <c r="Y25" s="595"/>
      <c r="Z25" s="595"/>
      <c r="AA25" s="595"/>
      <c r="AB25" s="595"/>
      <c r="AC25" s="595"/>
      <c r="AD25" s="76"/>
      <c r="AF25" s="82"/>
      <c r="AG25" s="103">
        <v>0.375</v>
      </c>
      <c r="AH25" s="82"/>
      <c r="AI25" s="82"/>
      <c r="AJ25" s="82"/>
      <c r="AK25" s="82"/>
      <c r="AL25" s="82"/>
      <c r="AM25" s="82"/>
      <c r="AN25" s="82"/>
    </row>
    <row r="26" spans="1:40" s="74" customFormat="1" ht="41.25" customHeight="1">
      <c r="A26" s="76"/>
      <c r="B26" s="240"/>
      <c r="C26" s="592"/>
      <c r="D26" s="593"/>
      <c r="E26" s="593"/>
      <c r="F26" s="593"/>
      <c r="G26" s="593"/>
      <c r="H26" s="593"/>
      <c r="I26" s="593"/>
      <c r="J26" s="593"/>
      <c r="K26" s="593"/>
      <c r="L26" s="593"/>
      <c r="M26" s="593"/>
      <c r="N26" s="593"/>
      <c r="O26" s="593"/>
      <c r="P26" s="594"/>
      <c r="Q26" s="594"/>
      <c r="R26" s="594"/>
      <c r="S26" s="582"/>
      <c r="T26" s="583"/>
      <c r="U26" s="583"/>
      <c r="V26" s="584"/>
      <c r="W26" s="585"/>
      <c r="X26" s="585"/>
      <c r="Y26" s="596"/>
      <c r="Z26" s="596"/>
      <c r="AA26" s="596"/>
      <c r="AB26" s="596"/>
      <c r="AC26" s="596"/>
      <c r="AD26" s="76"/>
      <c r="AF26" s="82"/>
      <c r="AG26" s="103">
        <v>0.378472222222223</v>
      </c>
      <c r="AH26" s="82"/>
      <c r="AI26" s="82"/>
      <c r="AJ26" s="82"/>
      <c r="AK26" s="82"/>
      <c r="AL26" s="82"/>
      <c r="AM26" s="82"/>
      <c r="AN26" s="82"/>
    </row>
    <row r="27" spans="1:40" s="239" customFormat="1" ht="41.25" customHeight="1">
      <c r="A27" s="76"/>
      <c r="B27" s="245"/>
      <c r="C27" s="574"/>
      <c r="D27" s="575"/>
      <c r="E27" s="575"/>
      <c r="F27" s="575"/>
      <c r="G27" s="575"/>
      <c r="H27" s="575"/>
      <c r="I27" s="575"/>
      <c r="J27" s="575"/>
      <c r="K27" s="575"/>
      <c r="L27" s="575"/>
      <c r="M27" s="575"/>
      <c r="N27" s="575"/>
      <c r="O27" s="576"/>
      <c r="P27" s="579"/>
      <c r="Q27" s="577"/>
      <c r="R27" s="577"/>
      <c r="S27" s="577"/>
      <c r="T27" s="577"/>
      <c r="U27" s="578"/>
      <c r="V27" s="577"/>
      <c r="W27" s="577"/>
      <c r="X27" s="577"/>
      <c r="Y27" s="590"/>
      <c r="Z27" s="590"/>
      <c r="AA27" s="590"/>
      <c r="AB27" s="590"/>
      <c r="AC27" s="590"/>
      <c r="AD27" s="76"/>
      <c r="AE27" s="121"/>
      <c r="AF27" s="82"/>
      <c r="AG27" s="103">
        <v>0.381944444444445</v>
      </c>
      <c r="AH27" s="82"/>
      <c r="AI27" s="82"/>
      <c r="AJ27" s="82"/>
      <c r="AK27" s="82"/>
      <c r="AL27" s="82"/>
      <c r="AM27" s="82"/>
      <c r="AN27" s="82"/>
    </row>
    <row r="28" spans="1:40" s="239" customFormat="1" ht="8.25" customHeight="1">
      <c r="A28" s="76"/>
      <c r="B28" s="120"/>
      <c r="C28" s="76"/>
      <c r="D28" s="76"/>
      <c r="E28" s="76"/>
      <c r="F28" s="76"/>
      <c r="G28" s="76"/>
      <c r="H28" s="76"/>
      <c r="I28" s="76"/>
      <c r="J28" s="76"/>
      <c r="K28" s="76"/>
      <c r="L28" s="76"/>
      <c r="M28" s="74"/>
      <c r="N28" s="74"/>
      <c r="O28" s="74"/>
      <c r="P28" s="76"/>
      <c r="Q28" s="76"/>
      <c r="R28" s="76"/>
      <c r="S28" s="76"/>
      <c r="T28" s="76"/>
      <c r="U28" s="76"/>
      <c r="V28" s="76"/>
      <c r="W28" s="76"/>
      <c r="X28" s="76"/>
      <c r="Y28" s="76"/>
      <c r="Z28" s="76"/>
      <c r="AA28" s="76"/>
      <c r="AB28" s="76"/>
      <c r="AC28" s="76"/>
      <c r="AD28" s="76"/>
      <c r="AE28" s="121"/>
      <c r="AF28" s="82"/>
      <c r="AG28" s="103">
        <v>0.385416666666667</v>
      </c>
      <c r="AH28" s="82"/>
      <c r="AI28" s="82"/>
      <c r="AJ28" s="82"/>
      <c r="AK28" s="82"/>
      <c r="AL28" s="82"/>
      <c r="AM28" s="82"/>
      <c r="AN28" s="82"/>
    </row>
    <row r="29" spans="1:40" s="239" customFormat="1" ht="15.75" customHeight="1">
      <c r="A29" s="76"/>
      <c r="B29" s="508" t="s">
        <v>376</v>
      </c>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c r="AB29" s="509"/>
      <c r="AC29" s="510"/>
      <c r="AD29" s="76"/>
      <c r="AE29" s="121"/>
      <c r="AF29" s="82"/>
      <c r="AG29" s="103">
        <v>0.38888888888889</v>
      </c>
      <c r="AH29" s="82"/>
      <c r="AI29" s="82"/>
      <c r="AJ29" s="82"/>
      <c r="AK29" s="82"/>
      <c r="AL29" s="82"/>
      <c r="AM29" s="82"/>
      <c r="AN29" s="82"/>
    </row>
    <row r="30" spans="1:40" s="239" customFormat="1" ht="15.75" customHeight="1">
      <c r="A30" s="76"/>
      <c r="B30" s="511" t="s">
        <v>377</v>
      </c>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3"/>
      <c r="AD30" s="76"/>
      <c r="AE30" s="121"/>
      <c r="AF30" s="82"/>
      <c r="AG30" s="103">
        <v>0.392361111111112</v>
      </c>
      <c r="AH30" s="82"/>
      <c r="AI30" s="82"/>
      <c r="AJ30" s="82"/>
      <c r="AK30" s="82"/>
      <c r="AL30" s="82"/>
      <c r="AM30" s="82"/>
      <c r="AN30" s="82"/>
    </row>
    <row r="31" spans="1:55" s="28" customFormat="1" ht="15.75" customHeight="1">
      <c r="A31" s="5"/>
      <c r="B31" s="496" t="s">
        <v>378</v>
      </c>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8"/>
      <c r="AD31" s="5"/>
      <c r="AE31" s="8"/>
      <c r="AG31" s="24">
        <v>0.395833333333334</v>
      </c>
      <c r="AO31" s="6"/>
      <c r="AP31" s="6"/>
      <c r="AQ31" s="74"/>
      <c r="AR31" s="74"/>
      <c r="AS31" s="74"/>
      <c r="AT31" s="74"/>
      <c r="AU31" s="74"/>
      <c r="AV31" s="74"/>
      <c r="AW31" s="74"/>
      <c r="AX31" s="74"/>
      <c r="AY31" s="74"/>
      <c r="AZ31" s="74"/>
      <c r="BA31" s="74"/>
      <c r="BB31" s="74"/>
      <c r="BC31" s="74"/>
    </row>
    <row r="32" spans="1:55" s="28" customFormat="1" ht="15.75" customHeight="1">
      <c r="A32" s="5"/>
      <c r="B32" s="499" t="s">
        <v>379</v>
      </c>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1"/>
      <c r="AD32" s="5"/>
      <c r="AE32" s="8"/>
      <c r="AG32" s="24">
        <v>0.399305555555556</v>
      </c>
      <c r="AO32" s="6"/>
      <c r="AP32" s="6"/>
      <c r="AQ32" s="74"/>
      <c r="AR32" s="74"/>
      <c r="AS32" s="74"/>
      <c r="AT32" s="74"/>
      <c r="AU32" s="74"/>
      <c r="AV32" s="74"/>
      <c r="AW32" s="74"/>
      <c r="AX32" s="74"/>
      <c r="AY32" s="74"/>
      <c r="AZ32" s="74"/>
      <c r="BA32" s="74"/>
      <c r="BB32" s="74"/>
      <c r="BC32" s="74"/>
    </row>
    <row r="33" spans="1:55" s="28" customFormat="1" ht="15.75" customHeight="1">
      <c r="A33" s="5"/>
      <c r="B33" s="120"/>
      <c r="C33" s="76"/>
      <c r="D33" s="76"/>
      <c r="E33" s="76"/>
      <c r="F33" s="76"/>
      <c r="G33" s="76"/>
      <c r="H33" s="76"/>
      <c r="I33" s="76"/>
      <c r="J33" s="76"/>
      <c r="K33" s="76"/>
      <c r="L33" s="76"/>
      <c r="M33" s="82"/>
      <c r="N33" s="82"/>
      <c r="O33" s="82"/>
      <c r="P33" s="76"/>
      <c r="Q33" s="76"/>
      <c r="R33" s="76"/>
      <c r="S33" s="76"/>
      <c r="T33" s="76"/>
      <c r="U33" s="76"/>
      <c r="V33" s="76"/>
      <c r="W33" s="76"/>
      <c r="X33" s="76"/>
      <c r="Y33" s="76"/>
      <c r="Z33" s="76"/>
      <c r="AA33" s="76"/>
      <c r="AB33" s="76"/>
      <c r="AC33" s="76"/>
      <c r="AD33" s="5"/>
      <c r="AE33" s="8"/>
      <c r="AG33" s="24">
        <v>0.402777777777779</v>
      </c>
      <c r="AO33" s="6"/>
      <c r="AP33" s="6"/>
      <c r="AQ33" s="74"/>
      <c r="AR33" s="74"/>
      <c r="AS33" s="74"/>
      <c r="AT33" s="74"/>
      <c r="AU33" s="74"/>
      <c r="AV33" s="74"/>
      <c r="AW33" s="74"/>
      <c r="AX33" s="74"/>
      <c r="AY33" s="74"/>
      <c r="AZ33" s="74"/>
      <c r="BA33" s="74"/>
      <c r="BB33" s="74"/>
      <c r="BC33" s="74"/>
    </row>
    <row r="34" spans="1:55" s="28" customFormat="1" ht="15.75" customHeight="1">
      <c r="A34" s="5"/>
      <c r="B34" s="120"/>
      <c r="C34" s="76"/>
      <c r="D34" s="76"/>
      <c r="E34" s="76"/>
      <c r="F34" s="76"/>
      <c r="G34" s="76"/>
      <c r="H34" s="76"/>
      <c r="I34" s="76"/>
      <c r="J34" s="76"/>
      <c r="K34" s="76"/>
      <c r="L34" s="76"/>
      <c r="M34" s="82"/>
      <c r="N34" s="82"/>
      <c r="O34" s="82"/>
      <c r="P34" s="76"/>
      <c r="Q34" s="76"/>
      <c r="R34" s="76"/>
      <c r="S34" s="76"/>
      <c r="T34" s="76"/>
      <c r="U34" s="76"/>
      <c r="V34" s="76"/>
      <c r="W34" s="76"/>
      <c r="X34" s="76"/>
      <c r="Y34" s="76"/>
      <c r="Z34" s="76"/>
      <c r="AA34" s="76"/>
      <c r="AB34" s="76"/>
      <c r="AC34" s="76"/>
      <c r="AD34" s="5"/>
      <c r="AE34" s="8"/>
      <c r="AG34" s="24">
        <v>0.406250000000001</v>
      </c>
      <c r="AO34" s="6"/>
      <c r="AP34" s="6"/>
      <c r="AQ34" s="74"/>
      <c r="AR34" s="74"/>
      <c r="AS34" s="74"/>
      <c r="AT34" s="74"/>
      <c r="AU34" s="74"/>
      <c r="AV34" s="74"/>
      <c r="AW34" s="74"/>
      <c r="AX34" s="74"/>
      <c r="AY34" s="74"/>
      <c r="AZ34" s="74"/>
      <c r="BA34" s="74"/>
      <c r="BB34" s="74"/>
      <c r="BC34" s="74"/>
    </row>
    <row r="35" spans="1:55" s="28" customFormat="1" ht="15.75" customHeight="1">
      <c r="A35" s="5"/>
      <c r="B35" s="120"/>
      <c r="C35" s="76"/>
      <c r="D35" s="76"/>
      <c r="E35" s="76"/>
      <c r="F35" s="76"/>
      <c r="G35" s="76"/>
      <c r="H35" s="76"/>
      <c r="I35" s="76"/>
      <c r="J35" s="76"/>
      <c r="K35" s="76"/>
      <c r="L35" s="76"/>
      <c r="M35" s="82"/>
      <c r="N35" s="82"/>
      <c r="O35" s="82"/>
      <c r="P35" s="76"/>
      <c r="Q35" s="76"/>
      <c r="R35" s="76"/>
      <c r="S35" s="76"/>
      <c r="T35" s="76"/>
      <c r="U35" s="76"/>
      <c r="V35" s="76"/>
      <c r="W35" s="76"/>
      <c r="X35" s="76"/>
      <c r="Y35" s="76"/>
      <c r="Z35" s="76"/>
      <c r="AA35" s="76"/>
      <c r="AB35" s="76"/>
      <c r="AC35" s="76"/>
      <c r="AD35" s="5"/>
      <c r="AE35" s="8"/>
      <c r="AG35" s="24">
        <v>0.409722222222223</v>
      </c>
      <c r="AO35" s="6"/>
      <c r="AP35" s="6"/>
      <c r="AQ35" s="74"/>
      <c r="AR35" s="74"/>
      <c r="AS35" s="74"/>
      <c r="AT35" s="74"/>
      <c r="AU35" s="74"/>
      <c r="AV35" s="74"/>
      <c r="AW35" s="74"/>
      <c r="AX35" s="74"/>
      <c r="AY35" s="74"/>
      <c r="AZ35" s="74"/>
      <c r="BA35" s="74"/>
      <c r="BB35" s="74"/>
      <c r="BC35" s="74"/>
    </row>
    <row r="36" spans="1:55" s="28" customFormat="1" ht="15.75" customHeight="1">
      <c r="A36" s="5"/>
      <c r="B36" s="120"/>
      <c r="C36" s="76"/>
      <c r="D36" s="76"/>
      <c r="E36" s="76"/>
      <c r="F36" s="76"/>
      <c r="G36" s="76"/>
      <c r="H36" s="76"/>
      <c r="I36" s="76"/>
      <c r="J36" s="76"/>
      <c r="K36" s="76"/>
      <c r="L36" s="76"/>
      <c r="M36" s="82"/>
      <c r="N36" s="82"/>
      <c r="O36" s="82"/>
      <c r="P36" s="76"/>
      <c r="Q36" s="5"/>
      <c r="R36" s="5"/>
      <c r="S36" s="5"/>
      <c r="T36" s="5"/>
      <c r="U36" s="5"/>
      <c r="V36" s="5"/>
      <c r="W36" s="5"/>
      <c r="X36" s="5"/>
      <c r="Y36" s="5"/>
      <c r="Z36" s="5"/>
      <c r="AA36" s="5"/>
      <c r="AB36" s="5"/>
      <c r="AC36" s="5"/>
      <c r="AD36" s="5"/>
      <c r="AE36" s="8"/>
      <c r="AG36" s="24">
        <v>0.413194444444445</v>
      </c>
      <c r="AO36" s="6"/>
      <c r="AP36" s="6"/>
      <c r="AQ36" s="74"/>
      <c r="AR36" s="74"/>
      <c r="AS36" s="74"/>
      <c r="AT36" s="74"/>
      <c r="AU36" s="74"/>
      <c r="AV36" s="74"/>
      <c r="AW36" s="74"/>
      <c r="AX36" s="74"/>
      <c r="AY36" s="74"/>
      <c r="AZ36" s="74"/>
      <c r="BA36" s="74"/>
      <c r="BB36" s="74"/>
      <c r="BC36" s="74"/>
    </row>
    <row r="37" spans="1:55" s="28" customFormat="1" ht="15.75" customHeight="1">
      <c r="A37" s="5"/>
      <c r="B37" s="120"/>
      <c r="C37" s="76"/>
      <c r="D37" s="76"/>
      <c r="E37" s="76"/>
      <c r="F37" s="76"/>
      <c r="G37" s="76"/>
      <c r="H37" s="76"/>
      <c r="I37" s="76"/>
      <c r="J37" s="76"/>
      <c r="K37" s="76"/>
      <c r="L37" s="76"/>
      <c r="M37" s="82"/>
      <c r="N37" s="82"/>
      <c r="O37" s="82"/>
      <c r="P37" s="76"/>
      <c r="Q37" s="5"/>
      <c r="R37" s="5"/>
      <c r="S37" s="5"/>
      <c r="T37" s="5"/>
      <c r="U37" s="5"/>
      <c r="V37" s="5"/>
      <c r="W37" s="5"/>
      <c r="X37" s="5"/>
      <c r="Y37" s="5"/>
      <c r="Z37" s="5"/>
      <c r="AA37" s="5"/>
      <c r="AB37" s="5"/>
      <c r="AC37" s="5"/>
      <c r="AD37" s="5"/>
      <c r="AE37" s="8"/>
      <c r="AG37" s="24">
        <v>0.416666666666668</v>
      </c>
      <c r="AO37" s="6"/>
      <c r="AP37" s="6"/>
      <c r="AQ37" s="74"/>
      <c r="AR37" s="74"/>
      <c r="AS37" s="74"/>
      <c r="AT37" s="74"/>
      <c r="AU37" s="74"/>
      <c r="AV37" s="74"/>
      <c r="AW37" s="74"/>
      <c r="AX37" s="74"/>
      <c r="AY37" s="74"/>
      <c r="AZ37" s="74"/>
      <c r="BA37" s="74"/>
      <c r="BB37" s="74"/>
      <c r="BC37" s="74"/>
    </row>
    <row r="38" spans="1:55" s="28" customFormat="1" ht="15.75" customHeight="1">
      <c r="A38" s="5"/>
      <c r="B38" s="120"/>
      <c r="C38" s="76"/>
      <c r="D38" s="76"/>
      <c r="E38" s="76"/>
      <c r="F38" s="76"/>
      <c r="G38" s="76"/>
      <c r="H38" s="76"/>
      <c r="I38" s="76"/>
      <c r="J38" s="76"/>
      <c r="K38" s="76"/>
      <c r="L38" s="76"/>
      <c r="M38" s="82"/>
      <c r="N38" s="82"/>
      <c r="O38" s="82"/>
      <c r="P38" s="76"/>
      <c r="Q38" s="5"/>
      <c r="R38" s="5"/>
      <c r="S38" s="5"/>
      <c r="T38" s="5"/>
      <c r="U38" s="5"/>
      <c r="V38" s="5"/>
      <c r="W38" s="5"/>
      <c r="X38" s="5"/>
      <c r="Y38" s="5"/>
      <c r="Z38" s="5"/>
      <c r="AA38" s="5"/>
      <c r="AB38" s="5"/>
      <c r="AC38" s="5"/>
      <c r="AD38" s="5"/>
      <c r="AE38" s="8"/>
      <c r="AG38" s="24">
        <v>0.42013888888889</v>
      </c>
      <c r="AO38" s="6"/>
      <c r="AP38" s="6"/>
      <c r="AQ38" s="74"/>
      <c r="AR38" s="74"/>
      <c r="AS38" s="74"/>
      <c r="AT38" s="74"/>
      <c r="AU38" s="74"/>
      <c r="AV38" s="74"/>
      <c r="AW38" s="74"/>
      <c r="AX38" s="74"/>
      <c r="AY38" s="74"/>
      <c r="AZ38" s="74"/>
      <c r="BA38" s="74"/>
      <c r="BB38" s="74"/>
      <c r="BC38" s="74"/>
    </row>
    <row r="39" spans="1:55" s="28" customFormat="1" ht="15.75" customHeight="1">
      <c r="A39" s="5"/>
      <c r="B39" s="120"/>
      <c r="C39" s="76"/>
      <c r="D39" s="76"/>
      <c r="E39" s="76"/>
      <c r="F39" s="76"/>
      <c r="G39" s="76"/>
      <c r="H39" s="76"/>
      <c r="I39" s="76"/>
      <c r="J39" s="76"/>
      <c r="K39" s="76"/>
      <c r="L39" s="76"/>
      <c r="M39" s="82"/>
      <c r="N39" s="82"/>
      <c r="O39" s="82"/>
      <c r="P39" s="76"/>
      <c r="Q39" s="5"/>
      <c r="R39" s="5"/>
      <c r="S39" s="5"/>
      <c r="T39" s="5"/>
      <c r="U39" s="5"/>
      <c r="V39" s="5"/>
      <c r="W39" s="5"/>
      <c r="X39" s="5"/>
      <c r="Y39" s="5"/>
      <c r="Z39" s="5"/>
      <c r="AA39" s="5"/>
      <c r="AB39" s="5"/>
      <c r="AC39" s="5"/>
      <c r="AD39" s="5"/>
      <c r="AE39" s="8"/>
      <c r="AG39" s="24">
        <v>0.423611111111112</v>
      </c>
      <c r="AO39" s="6"/>
      <c r="AP39" s="6"/>
      <c r="AQ39" s="74"/>
      <c r="AR39" s="74"/>
      <c r="AS39" s="74"/>
      <c r="AT39" s="74"/>
      <c r="AU39" s="74"/>
      <c r="AV39" s="74"/>
      <c r="AW39" s="74"/>
      <c r="AX39" s="74"/>
      <c r="AY39" s="74"/>
      <c r="AZ39" s="74"/>
      <c r="BA39" s="74"/>
      <c r="BB39" s="74"/>
      <c r="BC39" s="74"/>
    </row>
    <row r="40" spans="1:55" s="28" customFormat="1" ht="15.75" customHeight="1">
      <c r="A40" s="5"/>
      <c r="B40" s="120"/>
      <c r="C40" s="76"/>
      <c r="D40" s="76"/>
      <c r="E40" s="76"/>
      <c r="F40" s="76"/>
      <c r="G40" s="76"/>
      <c r="H40" s="76"/>
      <c r="I40" s="76"/>
      <c r="J40" s="76"/>
      <c r="K40" s="76"/>
      <c r="L40" s="76"/>
      <c r="M40" s="82"/>
      <c r="N40" s="82"/>
      <c r="O40" s="82"/>
      <c r="P40" s="76"/>
      <c r="Q40" s="5"/>
      <c r="R40" s="5"/>
      <c r="S40" s="5"/>
      <c r="T40" s="5"/>
      <c r="U40" s="5"/>
      <c r="V40" s="5"/>
      <c r="W40" s="5"/>
      <c r="X40" s="5"/>
      <c r="Y40" s="5"/>
      <c r="Z40" s="5"/>
      <c r="AA40" s="5"/>
      <c r="AB40" s="5"/>
      <c r="AC40" s="5"/>
      <c r="AD40" s="5"/>
      <c r="AE40" s="8"/>
      <c r="AG40" s="24">
        <v>0.427083333333334</v>
      </c>
      <c r="AO40" s="6"/>
      <c r="AP40" s="6"/>
      <c r="AQ40" s="74"/>
      <c r="AR40" s="74"/>
      <c r="AS40" s="74"/>
      <c r="AT40" s="74"/>
      <c r="AU40" s="74"/>
      <c r="AV40" s="74"/>
      <c r="AW40" s="74"/>
      <c r="AX40" s="74"/>
      <c r="AY40" s="74"/>
      <c r="AZ40" s="74"/>
      <c r="BA40" s="74"/>
      <c r="BB40" s="74"/>
      <c r="BC40" s="74"/>
    </row>
    <row r="41" spans="1:55" s="28" customFormat="1" ht="15.75" customHeight="1">
      <c r="A41" s="5"/>
      <c r="B41" s="120"/>
      <c r="C41" s="76"/>
      <c r="D41" s="76"/>
      <c r="E41" s="76"/>
      <c r="F41" s="76"/>
      <c r="G41" s="76"/>
      <c r="H41" s="76"/>
      <c r="I41" s="76"/>
      <c r="J41" s="76"/>
      <c r="K41" s="76"/>
      <c r="L41" s="76"/>
      <c r="M41" s="82"/>
      <c r="N41" s="82"/>
      <c r="O41" s="82"/>
      <c r="P41" s="76"/>
      <c r="Q41" s="5"/>
      <c r="R41" s="5"/>
      <c r="S41" s="5"/>
      <c r="T41" s="5"/>
      <c r="U41" s="5"/>
      <c r="V41" s="5"/>
      <c r="W41" s="5"/>
      <c r="X41" s="5"/>
      <c r="Y41" s="5"/>
      <c r="Z41" s="5"/>
      <c r="AA41" s="5"/>
      <c r="AB41" s="5"/>
      <c r="AC41" s="5"/>
      <c r="AD41" s="5"/>
      <c r="AE41" s="8"/>
      <c r="AG41" s="24">
        <v>0.430555555555557</v>
      </c>
      <c r="AO41" s="6"/>
      <c r="AP41" s="6"/>
      <c r="AQ41" s="74"/>
      <c r="AR41" s="74"/>
      <c r="AS41" s="74"/>
      <c r="AT41" s="74"/>
      <c r="AU41" s="74"/>
      <c r="AV41" s="74"/>
      <c r="AW41" s="74"/>
      <c r="AX41" s="74"/>
      <c r="AY41" s="74"/>
      <c r="AZ41" s="74"/>
      <c r="BA41" s="74"/>
      <c r="BB41" s="74"/>
      <c r="BC41" s="74"/>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74"/>
      <c r="AR42" s="74"/>
      <c r="AS42" s="74"/>
      <c r="AT42" s="74"/>
      <c r="AU42" s="74"/>
      <c r="AV42" s="74"/>
      <c r="AW42" s="74"/>
      <c r="AX42" s="74"/>
      <c r="AY42" s="74"/>
      <c r="AZ42" s="74"/>
      <c r="BA42" s="74"/>
      <c r="BB42" s="74"/>
      <c r="BC42" s="74"/>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74"/>
      <c r="AR43" s="74"/>
      <c r="AS43" s="74"/>
      <c r="AT43" s="74"/>
      <c r="AU43" s="74"/>
      <c r="AV43" s="74"/>
      <c r="AW43" s="74"/>
      <c r="AX43" s="74"/>
      <c r="AY43" s="74"/>
      <c r="AZ43" s="74"/>
      <c r="BA43" s="74"/>
      <c r="BB43" s="74"/>
      <c r="BC43" s="74"/>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74"/>
      <c r="AR44" s="74"/>
      <c r="AS44" s="74"/>
      <c r="AT44" s="74"/>
      <c r="AU44" s="74"/>
      <c r="AV44" s="74"/>
      <c r="AW44" s="74"/>
      <c r="AX44" s="74"/>
      <c r="AY44" s="74"/>
      <c r="AZ44" s="74"/>
      <c r="BA44" s="74"/>
      <c r="BB44" s="74"/>
      <c r="BC44" s="74"/>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74"/>
      <c r="AR45" s="74"/>
      <c r="AS45" s="74"/>
      <c r="AT45" s="74"/>
      <c r="AU45" s="74"/>
      <c r="AV45" s="74"/>
      <c r="AW45" s="74"/>
      <c r="AX45" s="74"/>
      <c r="AY45" s="74"/>
      <c r="AZ45" s="74"/>
      <c r="BA45" s="74"/>
      <c r="BB45" s="74"/>
      <c r="BC45" s="74"/>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74"/>
      <c r="AR46" s="74"/>
      <c r="AS46" s="74"/>
      <c r="AT46" s="74"/>
      <c r="AU46" s="74"/>
      <c r="AV46" s="74"/>
      <c r="AW46" s="74"/>
      <c r="AX46" s="74"/>
      <c r="AY46" s="74"/>
      <c r="AZ46" s="74"/>
      <c r="BA46" s="74"/>
      <c r="BB46" s="74"/>
      <c r="BC46" s="74"/>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74"/>
      <c r="AR47" s="74"/>
      <c r="AS47" s="74"/>
      <c r="AT47" s="74"/>
      <c r="AU47" s="74"/>
      <c r="AV47" s="74"/>
      <c r="AW47" s="74"/>
      <c r="AX47" s="74"/>
      <c r="AY47" s="74"/>
      <c r="AZ47" s="74"/>
      <c r="BA47" s="74"/>
      <c r="BB47" s="74"/>
      <c r="BC47" s="74"/>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74"/>
      <c r="AR48" s="74"/>
      <c r="AS48" s="74"/>
      <c r="AT48" s="74"/>
      <c r="AU48" s="74"/>
      <c r="AV48" s="74"/>
      <c r="AW48" s="74"/>
      <c r="AX48" s="74"/>
      <c r="AY48" s="74"/>
      <c r="AZ48" s="74"/>
      <c r="BA48" s="74"/>
      <c r="BB48" s="74"/>
      <c r="BC48" s="74"/>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74"/>
      <c r="AR49" s="74"/>
      <c r="AS49" s="74"/>
      <c r="AT49" s="74"/>
      <c r="AU49" s="74"/>
      <c r="AV49" s="74"/>
      <c r="AW49" s="74"/>
      <c r="AX49" s="74"/>
      <c r="AY49" s="74"/>
      <c r="AZ49" s="74"/>
      <c r="BA49" s="74"/>
      <c r="BB49" s="74"/>
      <c r="BC49" s="74"/>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74"/>
      <c r="AR50" s="74"/>
      <c r="AS50" s="74"/>
      <c r="AT50" s="74"/>
      <c r="AU50" s="74"/>
      <c r="AV50" s="74"/>
      <c r="AW50" s="74"/>
      <c r="AX50" s="74"/>
      <c r="AY50" s="74"/>
      <c r="AZ50" s="74"/>
      <c r="BA50" s="74"/>
      <c r="BB50" s="74"/>
      <c r="BC50" s="74"/>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74"/>
      <c r="AR51" s="74"/>
      <c r="AS51" s="74"/>
      <c r="AT51" s="74"/>
      <c r="AU51" s="74"/>
      <c r="AV51" s="74"/>
      <c r="AW51" s="74"/>
      <c r="AX51" s="74"/>
      <c r="AY51" s="74"/>
      <c r="AZ51" s="74"/>
      <c r="BA51" s="74"/>
      <c r="BB51" s="74"/>
      <c r="BC51" s="74"/>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74"/>
      <c r="AR52" s="74"/>
      <c r="AS52" s="74"/>
      <c r="AT52" s="74"/>
      <c r="AU52" s="74"/>
      <c r="AV52" s="74"/>
      <c r="AW52" s="74"/>
      <c r="AX52" s="74"/>
      <c r="AY52" s="74"/>
      <c r="AZ52" s="74"/>
      <c r="BA52" s="74"/>
      <c r="BB52" s="74"/>
      <c r="BC52" s="74"/>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74"/>
      <c r="AR53" s="74"/>
      <c r="AS53" s="74"/>
      <c r="AT53" s="74"/>
      <c r="AU53" s="74"/>
      <c r="AV53" s="74"/>
      <c r="AW53" s="74"/>
      <c r="AX53" s="74"/>
      <c r="AY53" s="74"/>
      <c r="AZ53" s="74"/>
      <c r="BA53" s="74"/>
      <c r="BB53" s="74"/>
      <c r="BC53" s="74"/>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74"/>
      <c r="AR54" s="74"/>
      <c r="AS54" s="74"/>
      <c r="AT54" s="74"/>
      <c r="AU54" s="74"/>
      <c r="AV54" s="74"/>
      <c r="AW54" s="74"/>
      <c r="AX54" s="74"/>
      <c r="AY54" s="74"/>
      <c r="AZ54" s="74"/>
      <c r="BA54" s="74"/>
      <c r="BB54" s="74"/>
      <c r="BC54" s="74"/>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74"/>
      <c r="AR55" s="74"/>
      <c r="AS55" s="74"/>
      <c r="AT55" s="74"/>
      <c r="AU55" s="74"/>
      <c r="AV55" s="74"/>
      <c r="AW55" s="74"/>
      <c r="AX55" s="74"/>
      <c r="AY55" s="74"/>
      <c r="AZ55" s="74"/>
      <c r="BA55" s="74"/>
      <c r="BB55" s="74"/>
      <c r="BC55" s="74"/>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74"/>
      <c r="AR56" s="74"/>
      <c r="AS56" s="74"/>
      <c r="AT56" s="74"/>
      <c r="AU56" s="74"/>
      <c r="AV56" s="74"/>
      <c r="AW56" s="74"/>
      <c r="AX56" s="74"/>
      <c r="AY56" s="74"/>
      <c r="AZ56" s="74"/>
      <c r="BA56" s="74"/>
      <c r="BB56" s="74"/>
      <c r="BC56" s="74"/>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74"/>
      <c r="AR57" s="74"/>
      <c r="AS57" s="74"/>
      <c r="AT57" s="74"/>
      <c r="AU57" s="74"/>
      <c r="AV57" s="74"/>
      <c r="AW57" s="74"/>
      <c r="AX57" s="74"/>
      <c r="AY57" s="74"/>
      <c r="AZ57" s="74"/>
      <c r="BA57" s="74"/>
      <c r="BB57" s="74"/>
      <c r="BC57" s="74"/>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74"/>
      <c r="AR58" s="74"/>
      <c r="AS58" s="74"/>
      <c r="AT58" s="74"/>
      <c r="AU58" s="74"/>
      <c r="AV58" s="74"/>
      <c r="AW58" s="74"/>
      <c r="AX58" s="74"/>
      <c r="AY58" s="74"/>
      <c r="AZ58" s="74"/>
      <c r="BA58" s="74"/>
      <c r="BB58" s="74"/>
      <c r="BC58" s="74"/>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74"/>
      <c r="AR59" s="74"/>
      <c r="AS59" s="74"/>
      <c r="AT59" s="74"/>
      <c r="AU59" s="74"/>
      <c r="AV59" s="74"/>
      <c r="AW59" s="74"/>
      <c r="AX59" s="74"/>
      <c r="AY59" s="74"/>
      <c r="AZ59" s="74"/>
      <c r="BA59" s="74"/>
      <c r="BB59" s="74"/>
      <c r="BC59" s="74"/>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74"/>
      <c r="AR60" s="74"/>
      <c r="AS60" s="74"/>
      <c r="AT60" s="74"/>
      <c r="AU60" s="74"/>
      <c r="AV60" s="74"/>
      <c r="AW60" s="74"/>
      <c r="AX60" s="74"/>
      <c r="AY60" s="74"/>
      <c r="AZ60" s="74"/>
      <c r="BA60" s="74"/>
      <c r="BB60" s="74"/>
      <c r="BC60" s="74"/>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74"/>
      <c r="AR61" s="74"/>
      <c r="AS61" s="74"/>
      <c r="AT61" s="74"/>
      <c r="AU61" s="74"/>
      <c r="AV61" s="74"/>
      <c r="AW61" s="74"/>
      <c r="AX61" s="74"/>
      <c r="AY61" s="74"/>
      <c r="AZ61" s="74"/>
      <c r="BA61" s="74"/>
      <c r="BB61" s="74"/>
      <c r="BC61" s="74"/>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74"/>
      <c r="AR62" s="74"/>
      <c r="AS62" s="74"/>
      <c r="AT62" s="74"/>
      <c r="AU62" s="74"/>
      <c r="AV62" s="74"/>
      <c r="AW62" s="74"/>
      <c r="AX62" s="74"/>
      <c r="AY62" s="74"/>
      <c r="AZ62" s="74"/>
      <c r="BA62" s="74"/>
      <c r="BB62" s="74"/>
      <c r="BC62" s="74"/>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74"/>
      <c r="AR63" s="74"/>
      <c r="AS63" s="74"/>
      <c r="AT63" s="74"/>
      <c r="AU63" s="74"/>
      <c r="AV63" s="74"/>
      <c r="AW63" s="74"/>
      <c r="AX63" s="74"/>
      <c r="AY63" s="74"/>
      <c r="AZ63" s="74"/>
      <c r="BA63" s="74"/>
      <c r="BB63" s="74"/>
      <c r="BC63" s="74"/>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74"/>
      <c r="AR64" s="74"/>
      <c r="AS64" s="74"/>
      <c r="AT64" s="74"/>
      <c r="AU64" s="74"/>
      <c r="AV64" s="74"/>
      <c r="AW64" s="74"/>
      <c r="AX64" s="74"/>
      <c r="AY64" s="74"/>
      <c r="AZ64" s="74"/>
      <c r="BA64" s="74"/>
      <c r="BB64" s="74"/>
      <c r="BC64" s="74"/>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74"/>
      <c r="AR65" s="74"/>
      <c r="AS65" s="74"/>
      <c r="AT65" s="74"/>
      <c r="AU65" s="74"/>
      <c r="AV65" s="74"/>
      <c r="AW65" s="74"/>
      <c r="AX65" s="74"/>
      <c r="AY65" s="74"/>
      <c r="AZ65" s="74"/>
      <c r="BA65" s="74"/>
      <c r="BB65" s="74"/>
      <c r="BC65" s="74"/>
    </row>
    <row r="66" spans="1:55"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74"/>
      <c r="AR66" s="74"/>
      <c r="AS66" s="74"/>
      <c r="AT66" s="74"/>
      <c r="AU66" s="74"/>
      <c r="AV66" s="74"/>
      <c r="AW66" s="74"/>
      <c r="AX66" s="74"/>
      <c r="AY66" s="74"/>
      <c r="AZ66" s="74"/>
      <c r="BA66" s="74"/>
      <c r="BB66" s="74"/>
      <c r="BC66" s="74"/>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74"/>
      <c r="AR67" s="74"/>
      <c r="AS67" s="74"/>
      <c r="AT67" s="74"/>
      <c r="AU67" s="74"/>
      <c r="AV67" s="74"/>
      <c r="AW67" s="74"/>
      <c r="AX67" s="74"/>
      <c r="AY67" s="74"/>
      <c r="AZ67" s="74"/>
      <c r="BA67" s="74"/>
      <c r="BB67" s="74"/>
      <c r="BC67" s="74"/>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74"/>
      <c r="AR68" s="74"/>
      <c r="AS68" s="74"/>
      <c r="AT68" s="74"/>
      <c r="AU68" s="74"/>
      <c r="AV68" s="74"/>
      <c r="AW68" s="74"/>
      <c r="AX68" s="74"/>
      <c r="AY68" s="74"/>
      <c r="AZ68" s="74"/>
      <c r="BA68" s="74"/>
      <c r="BB68" s="74"/>
      <c r="BC68" s="74"/>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74"/>
      <c r="AR69" s="74"/>
      <c r="AS69" s="74"/>
      <c r="AT69" s="74"/>
      <c r="AU69" s="74"/>
      <c r="AV69" s="74"/>
      <c r="AW69" s="74"/>
      <c r="AX69" s="74"/>
      <c r="AY69" s="74"/>
      <c r="AZ69" s="74"/>
      <c r="BA69" s="74"/>
      <c r="BB69" s="74"/>
      <c r="BC69" s="74"/>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74"/>
      <c r="AR70" s="74"/>
      <c r="AS70" s="74"/>
      <c r="AT70" s="74"/>
      <c r="AU70" s="74"/>
      <c r="AV70" s="74"/>
      <c r="AW70" s="74"/>
      <c r="AX70" s="74"/>
      <c r="AY70" s="74"/>
      <c r="AZ70" s="74"/>
      <c r="BA70" s="74"/>
      <c r="BB70" s="74"/>
      <c r="BC70" s="74"/>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74"/>
      <c r="AR71" s="74"/>
      <c r="AS71" s="74"/>
      <c r="AT71" s="74"/>
      <c r="AU71" s="74"/>
      <c r="AV71" s="74"/>
      <c r="AW71" s="74"/>
      <c r="AX71" s="74"/>
      <c r="AY71" s="74"/>
      <c r="AZ71" s="74"/>
      <c r="BA71" s="74"/>
      <c r="BB71" s="74"/>
      <c r="BC71" s="74"/>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74"/>
      <c r="AR72" s="74"/>
      <c r="AS72" s="74"/>
      <c r="AT72" s="74"/>
      <c r="AU72" s="74"/>
      <c r="AV72" s="74"/>
      <c r="AW72" s="74"/>
      <c r="AX72" s="74"/>
      <c r="AY72" s="74"/>
      <c r="AZ72" s="74"/>
      <c r="BA72" s="74"/>
      <c r="BB72" s="74"/>
      <c r="BC72" s="74"/>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74"/>
      <c r="AR73" s="74"/>
      <c r="AS73" s="74"/>
      <c r="AT73" s="74"/>
      <c r="AU73" s="74"/>
      <c r="AV73" s="74"/>
      <c r="AW73" s="74"/>
      <c r="AX73" s="74"/>
      <c r="AY73" s="74"/>
      <c r="AZ73" s="74"/>
      <c r="BA73" s="74"/>
      <c r="BB73" s="74"/>
      <c r="BC73" s="74"/>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c r="AQ74" s="74"/>
      <c r="AR74" s="74"/>
      <c r="AS74" s="74"/>
      <c r="AT74" s="74"/>
      <c r="AU74" s="74"/>
      <c r="AV74" s="74"/>
      <c r="AW74" s="74"/>
      <c r="AX74" s="74"/>
      <c r="AY74" s="74"/>
      <c r="AZ74" s="74"/>
      <c r="BA74" s="74"/>
      <c r="BB74" s="74"/>
      <c r="BC74" s="74"/>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c r="AQ75" s="74"/>
      <c r="AR75" s="74"/>
      <c r="AS75" s="74"/>
      <c r="AT75" s="74"/>
      <c r="AU75" s="74"/>
      <c r="AV75" s="74"/>
      <c r="AW75" s="74"/>
      <c r="AX75" s="74"/>
      <c r="AY75" s="74"/>
      <c r="AZ75" s="74"/>
      <c r="BA75" s="74"/>
      <c r="BB75" s="74"/>
      <c r="BC75" s="74"/>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c r="AQ76" s="74"/>
      <c r="AR76" s="74"/>
      <c r="AS76" s="74"/>
      <c r="AT76" s="74"/>
      <c r="AU76" s="74"/>
      <c r="AV76" s="74"/>
      <c r="AW76" s="74"/>
      <c r="AX76" s="74"/>
      <c r="AY76" s="74"/>
      <c r="AZ76" s="74"/>
      <c r="BA76" s="74"/>
      <c r="BB76" s="74"/>
      <c r="BC76" s="74"/>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c r="AQ77" s="74"/>
      <c r="AR77" s="74"/>
      <c r="AS77" s="74"/>
      <c r="AT77" s="74"/>
      <c r="AU77" s="74"/>
      <c r="AV77" s="74"/>
      <c r="AW77" s="74"/>
      <c r="AX77" s="74"/>
      <c r="AY77" s="74"/>
      <c r="AZ77" s="74"/>
      <c r="BA77" s="74"/>
      <c r="BB77" s="74"/>
      <c r="BC77" s="74"/>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c r="AQ78" s="74"/>
      <c r="AR78" s="74"/>
      <c r="AS78" s="74"/>
      <c r="AT78" s="74"/>
      <c r="AU78" s="74"/>
      <c r="AV78" s="74"/>
      <c r="AW78" s="74"/>
      <c r="AX78" s="74"/>
      <c r="AY78" s="74"/>
      <c r="AZ78" s="74"/>
      <c r="BA78" s="74"/>
      <c r="BB78" s="74"/>
      <c r="BC78" s="74"/>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4">
    <mergeCell ref="Y27:AC27"/>
    <mergeCell ref="C25:O25"/>
    <mergeCell ref="P25:R25"/>
    <mergeCell ref="S25:U25"/>
    <mergeCell ref="V25:X25"/>
    <mergeCell ref="Y25:AC25"/>
    <mergeCell ref="P26:R26"/>
    <mergeCell ref="S26:U26"/>
    <mergeCell ref="V26:X26"/>
    <mergeCell ref="Y26:AC26"/>
    <mergeCell ref="P27:R27"/>
    <mergeCell ref="S27:U27"/>
    <mergeCell ref="V27:X27"/>
    <mergeCell ref="C24:O24"/>
    <mergeCell ref="P24:R24"/>
    <mergeCell ref="S24:U24"/>
    <mergeCell ref="V24:X24"/>
    <mergeCell ref="C27:O27"/>
    <mergeCell ref="C26:O26"/>
    <mergeCell ref="AM16:AN16"/>
    <mergeCell ref="C19:O19"/>
    <mergeCell ref="C20:O20"/>
    <mergeCell ref="C21:O21"/>
    <mergeCell ref="P20:R20"/>
    <mergeCell ref="S20:U20"/>
    <mergeCell ref="P21:R21"/>
    <mergeCell ref="S21:U21"/>
    <mergeCell ref="V21:X21"/>
    <mergeCell ref="P19:R19"/>
    <mergeCell ref="S19:U19"/>
    <mergeCell ref="V19:X19"/>
    <mergeCell ref="AM14:AN14"/>
    <mergeCell ref="Y21:AC21"/>
    <mergeCell ref="Y19:AC19"/>
    <mergeCell ref="Y20:AC20"/>
    <mergeCell ref="Y17:AC17"/>
    <mergeCell ref="Y18:AC18"/>
    <mergeCell ref="Y14:AC15"/>
    <mergeCell ref="Y16:AC16"/>
    <mergeCell ref="AH14:AH15"/>
    <mergeCell ref="AI14:AJ14"/>
    <mergeCell ref="AK14:AL14"/>
    <mergeCell ref="AI16:AJ16"/>
    <mergeCell ref="V20:X20"/>
    <mergeCell ref="AK16:AL16"/>
    <mergeCell ref="Y10:AC10"/>
    <mergeCell ref="R10:U10"/>
    <mergeCell ref="P18:R18"/>
    <mergeCell ref="S17:U17"/>
    <mergeCell ref="V17:X17"/>
    <mergeCell ref="P17:R17"/>
    <mergeCell ref="S18:U18"/>
    <mergeCell ref="S16:U16"/>
    <mergeCell ref="S14:U15"/>
    <mergeCell ref="B10:C10"/>
    <mergeCell ref="E10:I10"/>
    <mergeCell ref="J10:K10"/>
    <mergeCell ref="V12:X12"/>
    <mergeCell ref="B3:AC3"/>
    <mergeCell ref="B6:C6"/>
    <mergeCell ref="D6:AC6"/>
    <mergeCell ref="B7:C7"/>
    <mergeCell ref="D7:AC7"/>
    <mergeCell ref="V10:X10"/>
    <mergeCell ref="C18:O18"/>
    <mergeCell ref="Y22:AC22"/>
    <mergeCell ref="B12:C12"/>
    <mergeCell ref="E12:U12"/>
    <mergeCell ref="V16:X16"/>
    <mergeCell ref="V14:X15"/>
    <mergeCell ref="B14:O15"/>
    <mergeCell ref="P14:R15"/>
    <mergeCell ref="B16:O16"/>
    <mergeCell ref="P16:R16"/>
    <mergeCell ref="Y23:AC23"/>
    <mergeCell ref="Y24:AC24"/>
    <mergeCell ref="B29:AC29"/>
    <mergeCell ref="Y12:AC12"/>
    <mergeCell ref="C22:O22"/>
    <mergeCell ref="P22:R22"/>
    <mergeCell ref="S22:U22"/>
    <mergeCell ref="V22:X22"/>
    <mergeCell ref="V18:X18"/>
    <mergeCell ref="C17:O17"/>
    <mergeCell ref="B31:AC31"/>
    <mergeCell ref="B32:AC32"/>
    <mergeCell ref="AO3:AW3"/>
    <mergeCell ref="AO10:AU12"/>
    <mergeCell ref="M10:Q10"/>
    <mergeCell ref="B30:AC30"/>
    <mergeCell ref="C23:O23"/>
    <mergeCell ref="P23:R23"/>
    <mergeCell ref="S23:U23"/>
    <mergeCell ref="V23:X23"/>
  </mergeCells>
  <dataValidations count="5">
    <dataValidation allowBlank="1" showInputMessage="1" showErrorMessage="1" imeMode="on" sqref="Y10:AC10 E12:U12"/>
    <dataValidation allowBlank="1" showInputMessage="1" showErrorMessage="1" imeMode="off" sqref="P16:X16 Y12:AC12 M10 E10:I10"/>
    <dataValidation type="list" allowBlank="1" showInputMessage="1" showErrorMessage="1" imeMode="off" sqref="R10:U10">
      <formula1>時間L</formula1>
    </dataValidation>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2021-05-26T05:35:51Z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